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シート" sheetId="1" r:id="rId1"/>
    <sheet name="結果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<sst xmlns="http://schemas.openxmlformats.org/spreadsheetml/2006/main" count="472" uniqueCount="139">
  <si>
    <t>収入</t>
  </si>
  <si>
    <t>（年収）</t>
  </si>
  <si>
    <t>万円</t>
  </si>
  <si>
    <t>（10年間）年収×10＝</t>
  </si>
  <si>
    <t>（年収）→二人とも働く場合は1.5倍</t>
  </si>
  <si>
    <t>（10年間）</t>
  </si>
  <si>
    <t>基本生活支出</t>
  </si>
  <si>
    <t>年間支出</t>
  </si>
  <si>
    <t>住居費</t>
  </si>
  <si>
    <t>（1年間）</t>
  </si>
  <si>
    <t>結婚資金・家族の生活費</t>
  </si>
  <si>
    <t>結婚資金</t>
  </si>
  <si>
    <t>万円</t>
  </si>
  <si>
    <t>住居</t>
  </si>
  <si>
    <t>住　居</t>
  </si>
  <si>
    <t>賃貸</t>
  </si>
  <si>
    <t>自動車</t>
  </si>
  <si>
    <t>保険</t>
  </si>
  <si>
    <t>入らない</t>
  </si>
  <si>
    <t>入る</t>
  </si>
  <si>
    <t>累計貯蓄額</t>
  </si>
  <si>
    <t>(20歳代）</t>
  </si>
  <si>
    <t>（30歳代）</t>
  </si>
  <si>
    <t>（40歳代）</t>
  </si>
  <si>
    <t>（50歳代）</t>
  </si>
  <si>
    <t>★</t>
  </si>
  <si>
    <t>退職金カード</t>
  </si>
  <si>
    <t>50歳代　　　　　　の年収</t>
  </si>
  <si>
    <t>支給年数</t>
  </si>
  <si>
    <t>年分</t>
  </si>
  <si>
    <t>①</t>
  </si>
  <si>
    <t>②</t>
  </si>
  <si>
    <t>③</t>
  </si>
  <si>
    <t>基本生活</t>
  </si>
  <si>
    <t>子育て</t>
  </si>
  <si>
    <t>借りて住む</t>
  </si>
  <si>
    <t>マンションを買う</t>
  </si>
  <si>
    <t>一戸建てを買う</t>
  </si>
  <si>
    <t>種類</t>
  </si>
  <si>
    <t>豪華</t>
  </si>
  <si>
    <t>標準</t>
  </si>
  <si>
    <t>お手ごろ</t>
  </si>
  <si>
    <t>支払方法</t>
  </si>
  <si>
    <t>思い出ポイント</t>
  </si>
  <si>
    <t>個</t>
  </si>
  <si>
    <t>20歳代</t>
  </si>
  <si>
    <t>30歳代</t>
  </si>
  <si>
    <t>50歳代</t>
  </si>
  <si>
    <t>結婚</t>
  </si>
  <si>
    <t>累計</t>
  </si>
  <si>
    <t>どんな人生でしたか？うまくいかなかった場合、理由は何ですか？</t>
  </si>
  <si>
    <t>30歳　　｜　　　　　　　39歳</t>
  </si>
  <si>
    <t>40歳　　｜　　　　　　　49歳</t>
  </si>
  <si>
    <t>50歳　　｜　　　　　　　59歳</t>
  </si>
  <si>
    <t>60歳</t>
  </si>
  <si>
    <r>
      <t>　　　　　計算式　　　</t>
    </r>
    <r>
      <rPr>
        <sz val="12"/>
        <color indexed="8"/>
        <rFont val="HGP創英角ｺﾞｼｯｸUB"/>
        <family val="3"/>
      </rPr>
      <t>収　入　－　基本生活支出（20歳代は住居費も）　－　結婚資金（30歳代）・家族の生活費　－　住宅購入費　－　自動車購入費　ー　保険　－　または　＋　イベント＆アクシデント　　＝　その年代の貯蓄額</t>
    </r>
  </si>
  <si>
    <t>配偶者の　　　　　生活費など</t>
  </si>
  <si>
    <t>子どもの　　　　　生活費など</t>
  </si>
  <si>
    <t>購入費　　　　　（一括）</t>
  </si>
  <si>
    <t>ローン　　　　　（頭金）</t>
  </si>
  <si>
    <t>ローン　　　　　（毎年）</t>
  </si>
  <si>
    <t>その年代の　　　　貯蓄額</t>
  </si>
  <si>
    <t>　思い出ポイントを記入してください。</t>
  </si>
  <si>
    <t>生活設計・マネープランゲーム　マネープランシート結果一覧表</t>
  </si>
  <si>
    <t>グループ１</t>
  </si>
  <si>
    <t>貯蓄額</t>
  </si>
  <si>
    <t>合計貯蓄額</t>
  </si>
  <si>
    <t>累積思い出ポイント</t>
  </si>
  <si>
    <t>40歳代</t>
  </si>
  <si>
    <t>50歳代</t>
  </si>
  <si>
    <t>退職金</t>
  </si>
  <si>
    <t>60歳の段階での住居</t>
  </si>
  <si>
    <t>60歳での合計貯蓄額</t>
  </si>
  <si>
    <t>グループ２</t>
  </si>
  <si>
    <t>グループ３</t>
  </si>
  <si>
    <t>グループ４</t>
  </si>
  <si>
    <t>グループ５</t>
  </si>
  <si>
    <t>グループ６</t>
  </si>
  <si>
    <t>思い出　　　ポイント</t>
  </si>
  <si>
    <t>イベント＆　　　アクシデント</t>
  </si>
  <si>
    <t>子ども</t>
  </si>
  <si>
    <t>★50歳代の累計貯蓄額と退職金の合計</t>
  </si>
  <si>
    <t>カード</t>
  </si>
  <si>
    <t>年　代</t>
  </si>
  <si>
    <t>２0歳代</t>
  </si>
  <si>
    <t>イベントアクシデントカード一覧</t>
  </si>
  <si>
    <t>自動車事故</t>
  </si>
  <si>
    <t>収入カード１</t>
  </si>
  <si>
    <t>収入カード２</t>
  </si>
  <si>
    <t>収入カード３</t>
  </si>
  <si>
    <t>保険あり</t>
  </si>
  <si>
    <t>仕事で表彰</t>
  </si>
  <si>
    <t>過労でダウン</t>
  </si>
  <si>
    <t>株価急落</t>
  </si>
  <si>
    <t>趣味に夢中</t>
  </si>
  <si>
    <t>宝くじで当選</t>
  </si>
  <si>
    <t>旅行</t>
  </si>
  <si>
    <t>家族のケガ</t>
  </si>
  <si>
    <t>自宅で火事</t>
  </si>
  <si>
    <t>慈善団体への寄付</t>
  </si>
  <si>
    <t>家族の祝い</t>
  </si>
  <si>
    <t>英才教育</t>
  </si>
  <si>
    <t>盗難被害</t>
  </si>
  <si>
    <t>収入カードの数字</t>
  </si>
  <si>
    <t>家族の人数</t>
  </si>
  <si>
    <t>病気で入院</t>
  </si>
  <si>
    <t>株価急騰</t>
  </si>
  <si>
    <t>臨時ボーナス</t>
  </si>
  <si>
    <t>収入カード</t>
  </si>
  <si>
    <t>病気で休職</t>
  </si>
  <si>
    <t>その年代のポイント合計</t>
  </si>
  <si>
    <t>二人とも働く場合は1.5倍</t>
  </si>
  <si>
    <t>☆</t>
  </si>
  <si>
    <t>結婚する（働くのは一人）</t>
  </si>
  <si>
    <t>結婚する（二人とも働く）</t>
  </si>
  <si>
    <t>結婚しない</t>
  </si>
  <si>
    <t>なし</t>
  </si>
  <si>
    <t>１人</t>
  </si>
  <si>
    <t>２人</t>
  </si>
  <si>
    <t>３人</t>
  </si>
  <si>
    <t>ローン</t>
  </si>
  <si>
    <t>一括</t>
  </si>
  <si>
    <t>アクシデントカード</t>
  </si>
  <si>
    <t>家族のお祝い</t>
  </si>
  <si>
    <t>20歳　　｜　　　　　　　29歳</t>
  </si>
  <si>
    <t>＋</t>
  </si>
  <si>
    <t>＝</t>
  </si>
  <si>
    <t>（30歳代のここまで）</t>
  </si>
  <si>
    <t>（２０歳代の貯蓄額）</t>
  </si>
  <si>
    <t>（３０歳代ここまでの貯蓄額）</t>
  </si>
  <si>
    <t>（合計）</t>
  </si>
  <si>
    <t>マイナスの場合は数字の前に「－」を入力</t>
  </si>
  <si>
    <t>　</t>
  </si>
  <si>
    <r>
      <rPr>
        <sz val="9"/>
        <color indexed="8"/>
        <rFont val="HGP創英角ｺﾞｼｯｸUB"/>
        <family val="3"/>
      </rPr>
      <t>イベント＆ 　    アクシデント①</t>
    </r>
    <r>
      <rPr>
        <sz val="10"/>
        <color indexed="8"/>
        <rFont val="HGP創英角ｺﾞｼｯｸUB"/>
        <family val="3"/>
      </rPr>
      <t xml:space="preserve"> </t>
    </r>
  </si>
  <si>
    <t>イベント＆　　　　アクシデント②</t>
  </si>
  <si>
    <t>合計　　　　　　　貯蓄額</t>
  </si>
  <si>
    <t>購入する</t>
  </si>
  <si>
    <t>イベント＆                アクシデント</t>
  </si>
  <si>
    <t>基本　　　生活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</si>
</sst>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創英角ｺﾞｼｯｸUB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HGP創英角ｺﾞｼｯｸUB"/>
      <family val="3"/>
    </font>
    <font>
      <sz val="8"/>
      <color indexed="8"/>
      <name val="HGP創英角ｺﾞｼｯｸUB"/>
      <family val="3"/>
    </font>
    <font>
      <sz val="9"/>
      <color indexed="8"/>
      <name val="ＭＳ Ｐゴシック"/>
      <family val="3"/>
    </font>
    <font>
      <sz val="9"/>
      <color indexed="8"/>
      <name val="HGP創英角ｺﾞｼｯｸUB"/>
      <family val="3"/>
    </font>
    <font>
      <sz val="9.5"/>
      <color indexed="8"/>
      <name val="HGP創英角ｺﾞｼｯｸUB"/>
      <family val="3"/>
    </font>
    <font>
      <sz val="11"/>
      <color indexed="9"/>
      <name val="HGP創英角ｺﾞｼｯｸUB"/>
      <family val="3"/>
    </font>
    <font>
      <sz val="10"/>
      <color indexed="8"/>
      <name val="HGP創英角ｺﾞｼｯｸUB"/>
      <family val="3"/>
    </font>
    <font>
      <sz val="7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10"/>
      <name val="HGPｺﾞｼｯｸE"/>
      <family val="3"/>
    </font>
    <font>
      <sz val="13"/>
      <color indexed="8"/>
      <name val="HGP創英角ｺﾞｼｯｸUB"/>
      <family val="3"/>
    </font>
    <font>
      <sz val="13"/>
      <color indexed="8"/>
      <name val="ＭＳ Ｐゴシック"/>
      <family val="3"/>
    </font>
    <font>
      <sz val="8"/>
      <color indexed="8"/>
      <name val="HGS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HGPｺﾞｼｯｸE"/>
      <family val="3"/>
    </font>
    <font>
      <sz val="8"/>
      <color indexed="8"/>
      <name val="HGPｺﾞｼｯｸE"/>
      <family val="3"/>
    </font>
    <font>
      <sz val="6"/>
      <color indexed="8"/>
      <name val="HGPｺﾞｼｯｸE"/>
      <family val="3"/>
    </font>
    <font>
      <sz val="10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HGP創英角ｺﾞｼｯｸUB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 diagonalUp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 diagonalDown="1">
      <left style="thin"/>
      <right/>
      <top style="thin"/>
      <bottom/>
      <diagonal style="thin"/>
    </border>
    <border>
      <left style="thin"/>
      <right/>
      <top/>
      <bottom style="thin"/>
    </border>
    <border diagonalDown="1">
      <left/>
      <right style="thin"/>
      <top/>
      <bottom style="thin"/>
      <diagonal style="thin"/>
    </border>
    <border>
      <left style="medium"/>
      <right/>
      <top/>
      <bottom style="thin"/>
    </border>
    <border>
      <left/>
      <right style="mediumDashed"/>
      <top/>
      <bottom style="mediumDashed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Dashed"/>
    </border>
    <border>
      <left style="mediumDashed"/>
      <right style="mediumDashed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46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33" borderId="24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34" borderId="32" xfId="0" applyFill="1" applyBorder="1" applyAlignment="1" applyProtection="1">
      <alignment horizontal="center" vertical="center"/>
      <protection hidden="1"/>
    </xf>
    <xf numFmtId="0" fontId="0" fillId="34" borderId="32" xfId="0" applyFill="1" applyBorder="1" applyAlignment="1" applyProtection="1">
      <alignment horizontal="center" vertical="center" shrinkToFit="1"/>
      <protection hidden="1"/>
    </xf>
    <xf numFmtId="0" fontId="0" fillId="35" borderId="33" xfId="0" applyFill="1" applyBorder="1" applyAlignment="1" applyProtection="1">
      <alignment vertical="center"/>
      <protection hidden="1"/>
    </xf>
    <xf numFmtId="0" fontId="0" fillId="35" borderId="33" xfId="0" applyFill="1" applyBorder="1" applyAlignment="1" applyProtection="1">
      <alignment vertical="center" shrinkToFit="1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 shrinkToFit="1"/>
      <protection hidden="1"/>
    </xf>
    <xf numFmtId="0" fontId="0" fillId="35" borderId="35" xfId="0" applyFill="1" applyBorder="1" applyAlignment="1" applyProtection="1">
      <alignment vertical="center"/>
      <protection hidden="1"/>
    </xf>
    <xf numFmtId="0" fontId="0" fillId="35" borderId="36" xfId="0" applyFill="1" applyBorder="1" applyAlignment="1" applyProtection="1">
      <alignment vertical="center"/>
      <protection hidden="1"/>
    </xf>
    <xf numFmtId="0" fontId="0" fillId="35" borderId="36" xfId="0" applyFill="1" applyBorder="1" applyAlignment="1" applyProtection="1">
      <alignment vertical="center" shrinkToFit="1"/>
      <protection hidden="1"/>
    </xf>
    <xf numFmtId="0" fontId="0" fillId="35" borderId="25" xfId="0" applyFill="1" applyBorder="1" applyAlignment="1" applyProtection="1">
      <alignment vertical="center"/>
      <protection hidden="1"/>
    </xf>
    <xf numFmtId="0" fontId="0" fillId="35" borderId="37" xfId="0" applyFill="1" applyBorder="1" applyAlignment="1" applyProtection="1">
      <alignment vertical="center"/>
      <protection hidden="1"/>
    </xf>
    <xf numFmtId="0" fontId="0" fillId="35" borderId="38" xfId="0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vertical="center" shrinkToFit="1"/>
      <protection hidden="1"/>
    </xf>
    <xf numFmtId="0" fontId="0" fillId="35" borderId="40" xfId="0" applyFill="1" applyBorder="1" applyAlignment="1" applyProtection="1">
      <alignment vertical="center"/>
      <protection hidden="1"/>
    </xf>
    <xf numFmtId="0" fontId="0" fillId="0" borderId="41" xfId="0" applyFill="1" applyBorder="1" applyAlignment="1" applyProtection="1">
      <alignment vertical="center"/>
      <protection hidden="1"/>
    </xf>
    <xf numFmtId="0" fontId="0" fillId="35" borderId="39" xfId="0" applyFill="1" applyBorder="1" applyAlignment="1" applyProtection="1">
      <alignment vertical="center"/>
      <protection hidden="1"/>
    </xf>
    <xf numFmtId="0" fontId="8" fillId="34" borderId="32" xfId="0" applyFont="1" applyFill="1" applyBorder="1" applyAlignment="1" applyProtection="1">
      <alignment horizontal="center" vertical="center" wrapText="1" shrinkToFit="1"/>
      <protection hidden="1"/>
    </xf>
    <xf numFmtId="0" fontId="8" fillId="34" borderId="3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6" borderId="33" xfId="0" applyFill="1" applyBorder="1" applyAlignment="1" applyProtection="1">
      <alignment horizontal="center" vertical="center"/>
      <protection hidden="1"/>
    </xf>
    <xf numFmtId="0" fontId="0" fillId="36" borderId="35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35" borderId="42" xfId="0" applyFill="1" applyBorder="1" applyAlignment="1" applyProtection="1">
      <alignment horizontal="right" vertical="center"/>
      <protection hidden="1"/>
    </xf>
    <xf numFmtId="0" fontId="0" fillId="35" borderId="35" xfId="0" applyFill="1" applyBorder="1" applyAlignment="1" applyProtection="1">
      <alignment horizontal="right" vertical="center"/>
      <protection hidden="1"/>
    </xf>
    <xf numFmtId="0" fontId="0" fillId="35" borderId="43" xfId="0" applyFill="1" applyBorder="1" applyAlignment="1" applyProtection="1">
      <alignment horizontal="right" vertical="center"/>
      <protection hidden="1"/>
    </xf>
    <xf numFmtId="0" fontId="0" fillId="35" borderId="25" xfId="0" applyFill="1" applyBorder="1" applyAlignment="1" applyProtection="1">
      <alignment horizontal="right" vertical="center"/>
      <protection hidden="1"/>
    </xf>
    <xf numFmtId="0" fontId="0" fillId="35" borderId="26" xfId="0" applyFill="1" applyBorder="1" applyAlignment="1" applyProtection="1">
      <alignment horizontal="right" vertical="center"/>
      <protection hidden="1"/>
    </xf>
    <xf numFmtId="0" fontId="0" fillId="35" borderId="38" xfId="0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37" borderId="44" xfId="0" applyFont="1" applyFill="1" applyBorder="1" applyAlignment="1">
      <alignment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6" fillId="37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12" fillId="0" borderId="16" xfId="48" applyFont="1" applyBorder="1" applyAlignment="1" applyProtection="1">
      <alignment vertical="center"/>
      <protection hidden="1"/>
    </xf>
    <xf numFmtId="38" fontId="12" fillId="0" borderId="28" xfId="48" applyFont="1" applyBorder="1" applyAlignment="1" applyProtection="1">
      <alignment vertical="center"/>
      <protection hidden="1"/>
    </xf>
    <xf numFmtId="38" fontId="3" fillId="0" borderId="15" xfId="0" applyNumberFormat="1" applyFont="1" applyBorder="1" applyAlignment="1" applyProtection="1">
      <alignment vertical="center"/>
      <protection hidden="1"/>
    </xf>
    <xf numFmtId="0" fontId="6" fillId="0" borderId="13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3" fillId="35" borderId="29" xfId="0" applyFont="1" applyFill="1" applyBorder="1" applyAlignment="1" applyProtection="1">
      <alignment vertical="center"/>
      <protection locked="0"/>
    </xf>
    <xf numFmtId="38" fontId="3" fillId="35" borderId="15" xfId="48" applyFont="1" applyFill="1" applyBorder="1" applyAlignment="1" applyProtection="1">
      <alignment vertical="center"/>
      <protection locked="0"/>
    </xf>
    <xf numFmtId="0" fontId="3" fillId="35" borderId="45" xfId="0" applyFont="1" applyFill="1" applyBorder="1" applyAlignment="1" applyProtection="1">
      <alignment vertical="center"/>
      <protection locked="0"/>
    </xf>
    <xf numFmtId="38" fontId="3" fillId="0" borderId="0" xfId="48" applyFont="1" applyBorder="1" applyAlignment="1" applyProtection="1">
      <alignment horizontal="right" vertical="center"/>
      <protection hidden="1"/>
    </xf>
    <xf numFmtId="38" fontId="3" fillId="0" borderId="28" xfId="48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 vertical="center"/>
      <protection hidden="1"/>
    </xf>
    <xf numFmtId="38" fontId="3" fillId="0" borderId="18" xfId="48" applyFont="1" applyBorder="1" applyAlignment="1" applyProtection="1">
      <alignment horizontal="right" vertical="center"/>
      <protection hidden="1"/>
    </xf>
    <xf numFmtId="0" fontId="13" fillId="0" borderId="17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38" borderId="17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6" fillId="38" borderId="12" xfId="0" applyFont="1" applyFill="1" applyBorder="1" applyAlignment="1">
      <alignment vertical="center"/>
    </xf>
    <xf numFmtId="0" fontId="7" fillId="38" borderId="12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Continuous" vertical="center"/>
    </xf>
    <xf numFmtId="38" fontId="3" fillId="38" borderId="15" xfId="0" applyNumberFormat="1" applyFont="1" applyFill="1" applyBorder="1" applyAlignment="1" applyProtection="1">
      <alignment vertical="center"/>
      <protection hidden="1"/>
    </xf>
    <xf numFmtId="0" fontId="6" fillId="38" borderId="15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right"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16" fillId="0" borderId="49" xfId="0" applyFont="1" applyBorder="1" applyAlignment="1" applyProtection="1">
      <alignment vertical="center"/>
      <protection hidden="1"/>
    </xf>
    <xf numFmtId="0" fontId="16" fillId="0" borderId="5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16" fillId="0" borderId="21" xfId="0" applyFont="1" applyBorder="1" applyAlignment="1">
      <alignment horizontal="left" vertical="top"/>
    </xf>
    <xf numFmtId="38" fontId="3" fillId="35" borderId="45" xfId="48" applyFont="1" applyFill="1" applyBorder="1" applyAlignment="1" applyProtection="1">
      <alignment vertical="center"/>
      <protection locked="0"/>
    </xf>
    <xf numFmtId="0" fontId="3" fillId="39" borderId="15" xfId="0" applyFont="1" applyFill="1" applyBorder="1" applyAlignment="1" applyProtection="1">
      <alignment horizontal="right" vertical="center"/>
      <protection locked="0"/>
    </xf>
    <xf numFmtId="0" fontId="3" fillId="35" borderId="47" xfId="0" applyFont="1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vertical="center"/>
      <protection locked="0"/>
    </xf>
    <xf numFmtId="38" fontId="6" fillId="0" borderId="28" xfId="0" applyNumberFormat="1" applyFont="1" applyBorder="1" applyAlignment="1" applyProtection="1">
      <alignment vertical="center"/>
      <protection hidden="1"/>
    </xf>
    <xf numFmtId="38" fontId="6" fillId="0" borderId="16" xfId="0" applyNumberFormat="1" applyFont="1" applyBorder="1" applyAlignment="1" applyProtection="1">
      <alignment vertical="center"/>
      <protection hidden="1"/>
    </xf>
    <xf numFmtId="38" fontId="6" fillId="0" borderId="28" xfId="48" applyFont="1" applyBorder="1" applyAlignment="1" applyProtection="1">
      <alignment vertical="center"/>
      <protection hidden="1"/>
    </xf>
    <xf numFmtId="0" fontId="3" fillId="39" borderId="16" xfId="0" applyFont="1" applyFill="1" applyBorder="1" applyAlignment="1" applyProtection="1">
      <alignment vertical="center"/>
      <protection locked="0"/>
    </xf>
    <xf numFmtId="38" fontId="12" fillId="0" borderId="52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Border="1" applyAlignment="1" applyProtection="1">
      <alignment horizontal="right" vertical="center"/>
      <protection hidden="1"/>
    </xf>
    <xf numFmtId="38" fontId="6" fillId="0" borderId="0" xfId="48" applyFont="1" applyBorder="1" applyAlignment="1" applyProtection="1">
      <alignment horizontal="right" vertical="center"/>
      <protection hidden="1"/>
    </xf>
    <xf numFmtId="3" fontId="3" fillId="0" borderId="18" xfId="0" applyNumberFormat="1" applyFont="1" applyBorder="1" applyAlignment="1" applyProtection="1">
      <alignment horizontal="right" vertical="center"/>
      <protection hidden="1"/>
    </xf>
    <xf numFmtId="38" fontId="7" fillId="35" borderId="16" xfId="0" applyNumberFormat="1" applyFont="1" applyFill="1" applyBorder="1" applyAlignment="1" applyProtection="1">
      <alignment vertical="center"/>
      <protection locked="0"/>
    </xf>
    <xf numFmtId="38" fontId="7" fillId="35" borderId="28" xfId="0" applyNumberFormat="1" applyFont="1" applyFill="1" applyBorder="1" applyAlignment="1" applyProtection="1">
      <alignment vertical="center"/>
      <protection locked="0"/>
    </xf>
    <xf numFmtId="38" fontId="24" fillId="35" borderId="28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Border="1" applyAlignment="1" applyProtection="1">
      <alignment horizontal="right" vertical="center"/>
      <protection hidden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38" fontId="17" fillId="0" borderId="18" xfId="48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8" fontId="3" fillId="0" borderId="10" xfId="48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2" fillId="40" borderId="53" xfId="0" applyFont="1" applyFill="1" applyBorder="1" applyAlignment="1">
      <alignment horizontal="center" vertical="center" wrapText="1"/>
    </xf>
    <xf numFmtId="0" fontId="12" fillId="40" borderId="54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/>
    </xf>
    <xf numFmtId="0" fontId="12" fillId="40" borderId="43" xfId="0" applyFont="1" applyFill="1" applyBorder="1" applyAlignment="1">
      <alignment horizontal="center" vertical="center" wrapText="1"/>
    </xf>
    <xf numFmtId="38" fontId="3" fillId="0" borderId="10" xfId="48" applyFont="1" applyBorder="1" applyAlignment="1" applyProtection="1">
      <alignment horizontal="center" vertical="center"/>
      <protection hidden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38" fontId="3" fillId="35" borderId="29" xfId="48" applyFont="1" applyFill="1" applyBorder="1" applyAlignment="1" applyProtection="1">
      <alignment horizontal="center" vertical="center"/>
      <protection locked="0"/>
    </xf>
    <xf numFmtId="0" fontId="12" fillId="40" borderId="56" xfId="0" applyFont="1" applyFill="1" applyBorder="1" applyAlignment="1">
      <alignment horizontal="center" vertical="center"/>
    </xf>
    <xf numFmtId="0" fontId="12" fillId="40" borderId="54" xfId="0" applyFont="1" applyFill="1" applyBorder="1" applyAlignment="1">
      <alignment horizontal="center" vertical="center"/>
    </xf>
    <xf numFmtId="0" fontId="12" fillId="40" borderId="55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40" borderId="57" xfId="0" applyFont="1" applyFill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6" fillId="41" borderId="40" xfId="0" applyFont="1" applyFill="1" applyBorder="1" applyAlignment="1">
      <alignment horizontal="center" vertical="center"/>
    </xf>
    <xf numFmtId="0" fontId="6" fillId="41" borderId="38" xfId="0" applyFont="1" applyFill="1" applyBorder="1" applyAlignment="1">
      <alignment horizontal="center" vertical="center"/>
    </xf>
    <xf numFmtId="0" fontId="6" fillId="42" borderId="37" xfId="0" applyFont="1" applyFill="1" applyBorder="1" applyAlignment="1">
      <alignment horizontal="center" vertical="center"/>
    </xf>
    <xf numFmtId="0" fontId="6" fillId="42" borderId="40" xfId="0" applyFont="1" applyFill="1" applyBorder="1" applyAlignment="1">
      <alignment horizontal="center" vertical="center"/>
    </xf>
    <xf numFmtId="0" fontId="6" fillId="42" borderId="38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40" borderId="58" xfId="0" applyFont="1" applyFill="1" applyBorder="1" applyAlignment="1">
      <alignment horizontal="center" vertical="center"/>
    </xf>
    <xf numFmtId="38" fontId="12" fillId="0" borderId="52" xfId="0" applyNumberFormat="1" applyFont="1" applyBorder="1" applyAlignment="1" applyProtection="1">
      <alignment horizontal="right" vertical="center"/>
      <protection locked="0"/>
    </xf>
    <xf numFmtId="0" fontId="61" fillId="0" borderId="59" xfId="0" applyFont="1" applyBorder="1" applyAlignment="1" applyProtection="1">
      <alignment horizontal="right" vertical="center"/>
      <protection locked="0"/>
    </xf>
    <xf numFmtId="0" fontId="6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37" borderId="16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38" fontId="3" fillId="35" borderId="29" xfId="48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14" fillId="35" borderId="23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14" fillId="35" borderId="18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61" fillId="0" borderId="61" xfId="0" applyFont="1" applyBorder="1" applyAlignment="1" applyProtection="1">
      <alignment horizontal="center" vertical="center" wrapText="1"/>
      <protection locked="0"/>
    </xf>
    <xf numFmtId="0" fontId="61" fillId="0" borderId="62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2" fillId="0" borderId="45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0" fontId="6" fillId="42" borderId="63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center" vertical="center"/>
    </xf>
    <xf numFmtId="0" fontId="6" fillId="42" borderId="62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53" xfId="0" applyFont="1" applyFill="1" applyBorder="1" applyAlignment="1">
      <alignment horizontal="center" vertical="center"/>
    </xf>
    <xf numFmtId="0" fontId="6" fillId="42" borderId="54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61" fillId="0" borderId="22" xfId="0" applyFont="1" applyBorder="1" applyAlignment="1" applyProtection="1">
      <alignment vertical="center" wrapText="1"/>
      <protection locked="0"/>
    </xf>
    <xf numFmtId="0" fontId="61" fillId="0" borderId="47" xfId="0" applyFont="1" applyBorder="1" applyAlignment="1" applyProtection="1">
      <alignment vertical="center" wrapText="1"/>
      <protection locked="0"/>
    </xf>
    <xf numFmtId="0" fontId="61" fillId="0" borderId="31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9" borderId="17" xfId="0" applyFont="1" applyFill="1" applyBorder="1" applyAlignment="1" applyProtection="1">
      <alignment horizontal="center" vertical="center"/>
      <protection locked="0"/>
    </xf>
    <xf numFmtId="0" fontId="3" fillId="39" borderId="14" xfId="0" applyFont="1" applyFill="1" applyBorder="1" applyAlignment="1" applyProtection="1">
      <alignment horizontal="center" vertical="center"/>
      <protection locked="0"/>
    </xf>
    <xf numFmtId="0" fontId="63" fillId="39" borderId="15" xfId="0" applyFont="1" applyFill="1" applyBorder="1" applyAlignment="1" applyProtection="1">
      <alignment vertical="center"/>
      <protection locked="0"/>
    </xf>
    <xf numFmtId="0" fontId="63" fillId="39" borderId="12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vertical="center"/>
      <protection locked="0"/>
    </xf>
    <xf numFmtId="0" fontId="63" fillId="0" borderId="47" xfId="0" applyFont="1" applyBorder="1" applyAlignment="1" applyProtection="1">
      <alignment vertical="center"/>
      <protection locked="0"/>
    </xf>
    <xf numFmtId="0" fontId="63" fillId="0" borderId="3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0" fontId="63" fillId="0" borderId="30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center" vertical="center" wrapText="1"/>
    </xf>
    <xf numFmtId="0" fontId="12" fillId="43" borderId="22" xfId="0" applyFont="1" applyFill="1" applyBorder="1" applyAlignment="1">
      <alignment horizontal="center" vertical="center" wrapText="1"/>
    </xf>
    <xf numFmtId="0" fontId="12" fillId="43" borderId="16" xfId="0" applyFont="1" applyFill="1" applyBorder="1" applyAlignment="1">
      <alignment horizontal="center" vertical="center" wrapText="1"/>
    </xf>
    <xf numFmtId="0" fontId="12" fillId="43" borderId="27" xfId="0" applyFont="1" applyFill="1" applyBorder="1" applyAlignment="1">
      <alignment horizontal="center" vertical="center" wrapText="1"/>
    </xf>
    <xf numFmtId="0" fontId="9" fillId="43" borderId="24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top"/>
    </xf>
    <xf numFmtId="0" fontId="7" fillId="38" borderId="12" xfId="0" applyFont="1" applyFill="1" applyBorder="1" applyAlignment="1">
      <alignment horizontal="center" vertical="top"/>
    </xf>
    <xf numFmtId="0" fontId="17" fillId="38" borderId="21" xfId="0" applyFont="1" applyFill="1" applyBorder="1" applyAlignment="1">
      <alignment horizontal="center" vertical="center" textRotation="255"/>
    </xf>
    <xf numFmtId="0" fontId="17" fillId="38" borderId="20" xfId="0" applyFont="1" applyFill="1" applyBorder="1" applyAlignment="1">
      <alignment horizontal="center" vertical="center" textRotation="255"/>
    </xf>
    <xf numFmtId="0" fontId="7" fillId="37" borderId="67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vertical="center" wrapText="1"/>
    </xf>
    <xf numFmtId="0" fontId="7" fillId="37" borderId="6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3" fillId="35" borderId="29" xfId="0" applyNumberFormat="1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5" borderId="25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17" fillId="0" borderId="15" xfId="0" applyNumberFormat="1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38" fontId="3" fillId="39" borderId="45" xfId="0" applyNumberFormat="1" applyFont="1" applyFill="1" applyBorder="1" applyAlignment="1" applyProtection="1">
      <alignment vertical="center"/>
      <protection locked="0"/>
    </xf>
    <xf numFmtId="0" fontId="14" fillId="39" borderId="29" xfId="0" applyFont="1" applyFill="1" applyBorder="1" applyAlignment="1" applyProtection="1">
      <alignment vertical="center"/>
      <protection locked="0"/>
    </xf>
    <xf numFmtId="177" fontId="3" fillId="35" borderId="29" xfId="48" applyNumberFormat="1" applyFont="1" applyFill="1" applyBorder="1" applyAlignment="1" applyProtection="1">
      <alignment vertical="center"/>
      <protection locked="0"/>
    </xf>
    <xf numFmtId="0" fontId="3" fillId="35" borderId="36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44" borderId="37" xfId="0" applyFont="1" applyFill="1" applyBorder="1" applyAlignment="1">
      <alignment horizontal="center" vertical="center"/>
    </xf>
    <xf numFmtId="0" fontId="6" fillId="44" borderId="40" xfId="0" applyFont="1" applyFill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14" fillId="35" borderId="32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14" fillId="35" borderId="45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3" fillId="35" borderId="80" xfId="0" applyFont="1" applyFill="1" applyBorder="1" applyAlignment="1" applyProtection="1">
      <alignment horizontal="center" vertical="center"/>
      <protection locked="0"/>
    </xf>
    <xf numFmtId="0" fontId="3" fillId="35" borderId="81" xfId="0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2" fillId="0" borderId="52" xfId="0" applyNumberFormat="1" applyFont="1" applyBorder="1" applyAlignment="1" applyProtection="1">
      <alignment vertical="center"/>
      <protection hidden="1"/>
    </xf>
    <xf numFmtId="0" fontId="64" fillId="0" borderId="59" xfId="0" applyFont="1" applyBorder="1" applyAlignment="1">
      <alignment vertical="center"/>
    </xf>
    <xf numFmtId="0" fontId="3" fillId="35" borderId="45" xfId="0" applyFont="1" applyFill="1" applyBorder="1" applyAlignment="1" applyProtection="1">
      <alignment horizontal="center" vertical="center"/>
      <protection locked="0"/>
    </xf>
    <xf numFmtId="0" fontId="6" fillId="37" borderId="8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3" fillId="0" borderId="10" xfId="0" applyNumberFormat="1" applyFont="1" applyBorder="1" applyAlignment="1" applyProtection="1">
      <alignment vertical="center"/>
      <protection hidden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6" fillId="37" borderId="4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8" fontId="3" fillId="35" borderId="10" xfId="48" applyNumberFormat="1" applyFont="1" applyFill="1" applyBorder="1" applyAlignment="1" applyProtection="1">
      <alignment horizontal="right" vertical="center"/>
      <protection locked="0"/>
    </xf>
    <xf numFmtId="38" fontId="14" fillId="35" borderId="10" xfId="0" applyNumberFormat="1" applyFont="1" applyFill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5" borderId="40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0" fillId="34" borderId="84" xfId="0" applyFill="1" applyBorder="1" applyAlignment="1" applyProtection="1">
      <alignment horizontal="center" vertical="center"/>
      <protection hidden="1"/>
    </xf>
    <xf numFmtId="0" fontId="0" fillId="34" borderId="85" xfId="0" applyFill="1" applyBorder="1" applyAlignment="1" applyProtection="1">
      <alignment horizontal="center" vertical="center"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57" xfId="0" applyFill="1" applyBorder="1" applyAlignment="1" applyProtection="1">
      <alignment horizontal="center" vertical="center"/>
      <protection hidden="1"/>
    </xf>
    <xf numFmtId="0" fontId="4" fillId="45" borderId="37" xfId="0" applyFont="1" applyFill="1" applyBorder="1" applyAlignment="1" applyProtection="1">
      <alignment horizontal="center" vertical="center"/>
      <protection hidden="1"/>
    </xf>
    <xf numFmtId="0" fontId="4" fillId="45" borderId="40" xfId="0" applyFont="1" applyFill="1" applyBorder="1" applyAlignment="1" applyProtection="1">
      <alignment horizontal="center" vertical="center"/>
      <protection hidden="1"/>
    </xf>
    <xf numFmtId="0" fontId="4" fillId="45" borderId="3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38</xdr:col>
      <xdr:colOff>19050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84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13</xdr:row>
      <xdr:rowOff>76200</xdr:rowOff>
    </xdr:from>
    <xdr:to>
      <xdr:col>13</xdr:col>
      <xdr:colOff>247650</xdr:colOff>
      <xdr:row>14</xdr:row>
      <xdr:rowOff>238125</xdr:rowOff>
    </xdr:to>
    <xdr:sp>
      <xdr:nvSpPr>
        <xdr:cNvPr id="2" name="四角形吹き出し 2"/>
        <xdr:cNvSpPr>
          <a:spLocks/>
        </xdr:cNvSpPr>
      </xdr:nvSpPr>
      <xdr:spPr>
        <a:xfrm>
          <a:off x="3486150" y="3048000"/>
          <a:ext cx="1266825" cy="438150"/>
        </a:xfrm>
        <a:prstGeom prst="wedgeRectCallout">
          <a:avLst>
            <a:gd name="adj1" fmla="val -69277"/>
            <a:gd name="adj2" fmla="val -30893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上の段は、引いたカードに書いてある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年間あたりの費用</a:t>
          </a:r>
        </a:p>
      </xdr:txBody>
    </xdr:sp>
    <xdr:clientData/>
  </xdr:twoCellAnchor>
  <xdr:twoCellAnchor>
    <xdr:from>
      <xdr:col>10</xdr:col>
      <xdr:colOff>123825</xdr:colOff>
      <xdr:row>15</xdr:row>
      <xdr:rowOff>28575</xdr:rowOff>
    </xdr:from>
    <xdr:to>
      <xdr:col>13</xdr:col>
      <xdr:colOff>238125</xdr:colOff>
      <xdr:row>16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3486150" y="3552825"/>
          <a:ext cx="1257300" cy="419100"/>
        </a:xfrm>
        <a:prstGeom prst="wedgeRectCallout">
          <a:avLst>
            <a:gd name="adj1" fmla="val -70078"/>
            <a:gd name="adj2" fmla="val -21217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下の段は、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年間あたりの費用を</a:t>
          </a:r>
          <a:r>
            <a:rPr lang="en-US" cap="none" sz="700" b="0" i="0" u="none" baseline="0">
              <a:solidFill>
                <a:srgbClr val="000000"/>
              </a:solidFill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</a:rPr>
            <a:t>倍した、</a:t>
          </a:r>
          <a:r>
            <a:rPr lang="en-US" cap="none" sz="700" b="0" i="0" u="none" baseline="0">
              <a:solidFill>
                <a:srgbClr val="000000"/>
              </a:solidFill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</a:rPr>
            <a:t>年間分の費用</a:t>
          </a:r>
        </a:p>
      </xdr:txBody>
    </xdr:sp>
    <xdr:clientData/>
  </xdr:twoCellAnchor>
  <xdr:twoCellAnchor>
    <xdr:from>
      <xdr:col>14</xdr:col>
      <xdr:colOff>0</xdr:colOff>
      <xdr:row>13</xdr:row>
      <xdr:rowOff>76200</xdr:rowOff>
    </xdr:from>
    <xdr:to>
      <xdr:col>15</xdr:col>
      <xdr:colOff>247650</xdr:colOff>
      <xdr:row>16</xdr:row>
      <xdr:rowOff>142875</xdr:rowOff>
    </xdr:to>
    <xdr:sp>
      <xdr:nvSpPr>
        <xdr:cNvPr id="4" name="四角形吹き出し 4"/>
        <xdr:cNvSpPr>
          <a:spLocks/>
        </xdr:cNvSpPr>
      </xdr:nvSpPr>
      <xdr:spPr>
        <a:xfrm>
          <a:off x="4791075" y="3048000"/>
          <a:ext cx="695325" cy="895350"/>
        </a:xfrm>
        <a:prstGeom prst="wedgeRectCallout">
          <a:avLst>
            <a:gd name="adj1" fmla="val 31333"/>
            <a:gd name="adj2" fmla="val 76597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子どもの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年間支出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人　　</a:t>
          </a:r>
          <a:r>
            <a:rPr lang="en-US" cap="none" sz="700" b="0" i="0" u="none" baseline="0">
              <a:solidFill>
                <a:srgbClr val="000000"/>
              </a:solidFill>
            </a:rPr>
            <a:t>80</a:t>
          </a:r>
          <a:r>
            <a:rPr lang="en-US" cap="none" sz="700" b="0" i="0" u="none" baseline="0">
              <a:solidFill>
                <a:srgbClr val="000000"/>
              </a:solidFill>
            </a:rPr>
            <a:t>万円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</a:rPr>
            <a:t>2</a:t>
          </a:r>
          <a:r>
            <a:rPr lang="en-US" cap="none" sz="700" b="0" i="0" u="none" baseline="0">
              <a:solidFill>
                <a:srgbClr val="000000"/>
              </a:solidFill>
            </a:rPr>
            <a:t>人　</a:t>
          </a:r>
          <a:r>
            <a:rPr lang="en-US" cap="none" sz="700" b="0" i="0" u="none" baseline="0">
              <a:solidFill>
                <a:srgbClr val="000000"/>
              </a:solidFill>
            </a:rPr>
            <a:t>150</a:t>
          </a:r>
          <a:r>
            <a:rPr lang="en-US" cap="none" sz="700" b="0" i="0" u="none" baseline="0">
              <a:solidFill>
                <a:srgbClr val="000000"/>
              </a:solidFill>
            </a:rPr>
            <a:t>万円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</a:rPr>
            <a:t>3</a:t>
          </a:r>
          <a:r>
            <a:rPr lang="en-US" cap="none" sz="700" b="0" i="0" u="none" baseline="0">
              <a:solidFill>
                <a:srgbClr val="000000"/>
              </a:solidFill>
            </a:rPr>
            <a:t>人</a:t>
          </a:r>
          <a:r>
            <a:rPr lang="en-US" cap="none" sz="700" b="0" i="0" u="none" baseline="0">
              <a:solidFill>
                <a:srgbClr val="000000"/>
              </a:solidFill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</a:rPr>
            <a:t>200</a:t>
          </a:r>
          <a:r>
            <a:rPr lang="en-US" cap="none" sz="700" b="0" i="0" u="none" baseline="0">
              <a:solidFill>
                <a:srgbClr val="000000"/>
              </a:solidFill>
            </a:rPr>
            <a:t>万円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（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年間</a:t>
          </a:r>
          <a:r>
            <a:rPr lang="en-US" cap="none" sz="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9</xdr:col>
      <xdr:colOff>266700</xdr:colOff>
      <xdr:row>17</xdr:row>
      <xdr:rowOff>66675</xdr:rowOff>
    </xdr:from>
    <xdr:to>
      <xdr:col>12</xdr:col>
      <xdr:colOff>9525</xdr:colOff>
      <xdr:row>18</xdr:row>
      <xdr:rowOff>200025</xdr:rowOff>
    </xdr:to>
    <xdr:sp>
      <xdr:nvSpPr>
        <xdr:cNvPr id="5" name="四角形吹き出し 5"/>
        <xdr:cNvSpPr>
          <a:spLocks/>
        </xdr:cNvSpPr>
      </xdr:nvSpPr>
      <xdr:spPr>
        <a:xfrm>
          <a:off x="3343275" y="4143375"/>
          <a:ext cx="723900" cy="514350"/>
        </a:xfrm>
        <a:prstGeom prst="wedgeRectCallout">
          <a:avLst>
            <a:gd name="adj1" fmla="val -4513"/>
            <a:gd name="adj2" fmla="val 85847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結婚する場合は</a:t>
          </a:r>
          <a:r>
            <a:rPr lang="en-US" cap="none" sz="800" b="0" i="0" u="none" baseline="0">
              <a:solidFill>
                <a:srgbClr val="000000"/>
              </a:solidFill>
            </a:rPr>
            <a:t>300</a:t>
          </a: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twoCellAnchor>
  <xdr:twoCellAnchor>
    <xdr:from>
      <xdr:col>18</xdr:col>
      <xdr:colOff>66675</xdr:colOff>
      <xdr:row>13</xdr:row>
      <xdr:rowOff>57150</xdr:rowOff>
    </xdr:from>
    <xdr:to>
      <xdr:col>25</xdr:col>
      <xdr:colOff>371475</xdr:colOff>
      <xdr:row>16</xdr:row>
      <xdr:rowOff>123825</xdr:rowOff>
    </xdr:to>
    <xdr:sp>
      <xdr:nvSpPr>
        <xdr:cNvPr id="6" name="四角形吹き出し 8"/>
        <xdr:cNvSpPr>
          <a:spLocks/>
        </xdr:cNvSpPr>
      </xdr:nvSpPr>
      <xdr:spPr>
        <a:xfrm>
          <a:off x="6505575" y="3028950"/>
          <a:ext cx="3038475" cy="895350"/>
        </a:xfrm>
        <a:prstGeom prst="wedgeRectCallout">
          <a:avLst>
            <a:gd name="adj1" fmla="val -16893"/>
            <a:gd name="adj2" fmla="val 79504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住居は「基本生活支出カード」に応じて決まります。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基本生活支出①　</a:t>
          </a:r>
          <a:r>
            <a:rPr lang="en-US" cap="none" sz="800" b="0" i="0" u="none" baseline="0">
              <a:solidFill>
                <a:srgbClr val="000000"/>
              </a:solidFill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　豪華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基本生活支出②　</a:t>
          </a:r>
          <a:r>
            <a:rPr lang="en-US" cap="none" sz="800" b="0" i="0" u="none" baseline="0">
              <a:solidFill>
                <a:srgbClr val="000000"/>
              </a:solidFill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　標準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基本生活支出③　</a:t>
          </a:r>
          <a:r>
            <a:rPr lang="en-US" cap="none" sz="800" b="0" i="0" u="none" baseline="0">
              <a:solidFill>
                <a:srgbClr val="000000"/>
              </a:solidFill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　お手ごろ　</a:t>
          </a:r>
        </a:p>
      </xdr:txBody>
    </xdr:sp>
    <xdr:clientData/>
  </xdr:twoCellAnchor>
  <xdr:twoCellAnchor>
    <xdr:from>
      <xdr:col>26</xdr:col>
      <xdr:colOff>47625</xdr:colOff>
      <xdr:row>13</xdr:row>
      <xdr:rowOff>57150</xdr:rowOff>
    </xdr:from>
    <xdr:to>
      <xdr:col>33</xdr:col>
      <xdr:colOff>228600</xdr:colOff>
      <xdr:row>16</xdr:row>
      <xdr:rowOff>219075</xdr:rowOff>
    </xdr:to>
    <xdr:sp>
      <xdr:nvSpPr>
        <xdr:cNvPr id="7" name="四角形吹き出し 9"/>
        <xdr:cNvSpPr>
          <a:spLocks/>
        </xdr:cNvSpPr>
      </xdr:nvSpPr>
      <xdr:spPr>
        <a:xfrm>
          <a:off x="9620250" y="3028950"/>
          <a:ext cx="2733675" cy="990600"/>
        </a:xfrm>
        <a:prstGeom prst="wedgeRectCallout">
          <a:avLst>
            <a:gd name="adj1" fmla="val -34675"/>
            <a:gd name="adj2" fmla="val 62296"/>
          </a:avLst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自動車を購入する場合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種類から選ぶことができます。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（車には、</a:t>
          </a:r>
          <a:r>
            <a:rPr lang="en-US" cap="none" sz="800" b="0" i="0" u="none" baseline="0">
              <a:solidFill>
                <a:srgbClr val="000000"/>
              </a:solidFill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年間乗ることができます）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豪華自動車　　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400</a:t>
          </a: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標準自動車　　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お手ごろ自動車　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34</xdr:col>
      <xdr:colOff>57150</xdr:colOff>
      <xdr:row>17</xdr:row>
      <xdr:rowOff>57150</xdr:rowOff>
    </xdr:from>
    <xdr:to>
      <xdr:col>37</xdr:col>
      <xdr:colOff>152400</xdr:colOff>
      <xdr:row>18</xdr:row>
      <xdr:rowOff>238125</xdr:rowOff>
    </xdr:to>
    <xdr:sp>
      <xdr:nvSpPr>
        <xdr:cNvPr id="8" name="正方形/長方形 10"/>
        <xdr:cNvSpPr>
          <a:spLocks/>
        </xdr:cNvSpPr>
      </xdr:nvSpPr>
      <xdr:spPr>
        <a:xfrm>
          <a:off x="12506325" y="4133850"/>
          <a:ext cx="1352550" cy="561975"/>
        </a:xfrm>
        <a:prstGeom prst="rect">
          <a:avLst/>
        </a:prstGeom>
        <a:noFill/>
        <a:ln w="25400" cmpd="thinThick">
          <a:solidFill>
            <a:srgbClr val="FAC09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上の年代の累計金額と、その年代の貯蓄額を足してください。</a:t>
          </a:r>
        </a:p>
      </xdr:txBody>
    </xdr:sp>
    <xdr:clientData/>
  </xdr:twoCellAnchor>
  <xdr:twoCellAnchor>
    <xdr:from>
      <xdr:col>37</xdr:col>
      <xdr:colOff>190500</xdr:colOff>
      <xdr:row>16</xdr:row>
      <xdr:rowOff>228600</xdr:rowOff>
    </xdr:from>
    <xdr:to>
      <xdr:col>37</xdr:col>
      <xdr:colOff>190500</xdr:colOff>
      <xdr:row>19</xdr:row>
      <xdr:rowOff>276225</xdr:rowOff>
    </xdr:to>
    <xdr:sp>
      <xdr:nvSpPr>
        <xdr:cNvPr id="9" name="直線矢印コネクタ 12"/>
        <xdr:cNvSpPr>
          <a:spLocks/>
        </xdr:cNvSpPr>
      </xdr:nvSpPr>
      <xdr:spPr>
        <a:xfrm>
          <a:off x="13896975" y="4029075"/>
          <a:ext cx="0" cy="981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190500</xdr:colOff>
      <xdr:row>24</xdr:row>
      <xdr:rowOff>238125</xdr:rowOff>
    </xdr:from>
    <xdr:to>
      <xdr:col>37</xdr:col>
      <xdr:colOff>190500</xdr:colOff>
      <xdr:row>27</xdr:row>
      <xdr:rowOff>266700</xdr:rowOff>
    </xdr:to>
    <xdr:sp>
      <xdr:nvSpPr>
        <xdr:cNvPr id="10" name="直線矢印コネクタ 13"/>
        <xdr:cNvSpPr>
          <a:spLocks/>
        </xdr:cNvSpPr>
      </xdr:nvSpPr>
      <xdr:spPr>
        <a:xfrm>
          <a:off x="13896975" y="6391275"/>
          <a:ext cx="0" cy="885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190500</xdr:colOff>
      <xdr:row>20</xdr:row>
      <xdr:rowOff>219075</xdr:rowOff>
    </xdr:from>
    <xdr:to>
      <xdr:col>37</xdr:col>
      <xdr:colOff>190500</xdr:colOff>
      <xdr:row>23</xdr:row>
      <xdr:rowOff>266700</xdr:rowOff>
    </xdr:to>
    <xdr:sp>
      <xdr:nvSpPr>
        <xdr:cNvPr id="11" name="直線矢印コネクタ 14"/>
        <xdr:cNvSpPr>
          <a:spLocks/>
        </xdr:cNvSpPr>
      </xdr:nvSpPr>
      <xdr:spPr>
        <a:xfrm>
          <a:off x="13896975" y="5229225"/>
          <a:ext cx="0" cy="914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152400</xdr:colOff>
      <xdr:row>19</xdr:row>
      <xdr:rowOff>95250</xdr:rowOff>
    </xdr:from>
    <xdr:to>
      <xdr:col>37</xdr:col>
      <xdr:colOff>190500</xdr:colOff>
      <xdr:row>19</xdr:row>
      <xdr:rowOff>95250</xdr:rowOff>
    </xdr:to>
    <xdr:sp>
      <xdr:nvSpPr>
        <xdr:cNvPr id="12" name="直線コネクタ 20"/>
        <xdr:cNvSpPr>
          <a:spLocks/>
        </xdr:cNvSpPr>
      </xdr:nvSpPr>
      <xdr:spPr>
        <a:xfrm>
          <a:off x="13087350" y="4829175"/>
          <a:ext cx="809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161925</xdr:colOff>
      <xdr:row>19</xdr:row>
      <xdr:rowOff>104775</xdr:rowOff>
    </xdr:from>
    <xdr:to>
      <xdr:col>35</xdr:col>
      <xdr:colOff>161925</xdr:colOff>
      <xdr:row>19</xdr:row>
      <xdr:rowOff>266700</xdr:rowOff>
    </xdr:to>
    <xdr:sp>
      <xdr:nvSpPr>
        <xdr:cNvPr id="13" name="直線コネクタ 22"/>
        <xdr:cNvSpPr>
          <a:spLocks/>
        </xdr:cNvSpPr>
      </xdr:nvSpPr>
      <xdr:spPr>
        <a:xfrm>
          <a:off x="13096875" y="483870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161925</xdr:colOff>
      <xdr:row>27</xdr:row>
      <xdr:rowOff>66675</xdr:rowOff>
    </xdr:from>
    <xdr:to>
      <xdr:col>37</xdr:col>
      <xdr:colOff>190500</xdr:colOff>
      <xdr:row>27</xdr:row>
      <xdr:rowOff>66675</xdr:rowOff>
    </xdr:to>
    <xdr:sp>
      <xdr:nvSpPr>
        <xdr:cNvPr id="14" name="直線コネクタ 23"/>
        <xdr:cNvSpPr>
          <a:spLocks/>
        </xdr:cNvSpPr>
      </xdr:nvSpPr>
      <xdr:spPr>
        <a:xfrm>
          <a:off x="13096875" y="7077075"/>
          <a:ext cx="800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142875</xdr:colOff>
      <xdr:row>23</xdr:row>
      <xdr:rowOff>76200</xdr:rowOff>
    </xdr:from>
    <xdr:to>
      <xdr:col>37</xdr:col>
      <xdr:colOff>190500</xdr:colOff>
      <xdr:row>23</xdr:row>
      <xdr:rowOff>76200</xdr:rowOff>
    </xdr:to>
    <xdr:sp>
      <xdr:nvSpPr>
        <xdr:cNvPr id="15" name="直線コネクタ 24"/>
        <xdr:cNvSpPr>
          <a:spLocks/>
        </xdr:cNvSpPr>
      </xdr:nvSpPr>
      <xdr:spPr>
        <a:xfrm>
          <a:off x="13077825" y="5953125"/>
          <a:ext cx="819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161925</xdr:colOff>
      <xdr:row>27</xdr:row>
      <xdr:rowOff>57150</xdr:rowOff>
    </xdr:from>
    <xdr:to>
      <xdr:col>35</xdr:col>
      <xdr:colOff>161925</xdr:colOff>
      <xdr:row>27</xdr:row>
      <xdr:rowOff>219075</xdr:rowOff>
    </xdr:to>
    <xdr:sp>
      <xdr:nvSpPr>
        <xdr:cNvPr id="16" name="直線コネクタ 25"/>
        <xdr:cNvSpPr>
          <a:spLocks/>
        </xdr:cNvSpPr>
      </xdr:nvSpPr>
      <xdr:spPr>
        <a:xfrm>
          <a:off x="13096875" y="706755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161925</xdr:colOff>
      <xdr:row>23</xdr:row>
      <xdr:rowOff>66675</xdr:rowOff>
    </xdr:from>
    <xdr:to>
      <xdr:col>35</xdr:col>
      <xdr:colOff>161925</xdr:colOff>
      <xdr:row>23</xdr:row>
      <xdr:rowOff>228600</xdr:rowOff>
    </xdr:to>
    <xdr:sp>
      <xdr:nvSpPr>
        <xdr:cNvPr id="17" name="直線コネクタ 26"/>
        <xdr:cNvSpPr>
          <a:spLocks/>
        </xdr:cNvSpPr>
      </xdr:nvSpPr>
      <xdr:spPr>
        <a:xfrm>
          <a:off x="13096875" y="594360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17</xdr:row>
      <xdr:rowOff>57150</xdr:rowOff>
    </xdr:from>
    <xdr:to>
      <xdr:col>17</xdr:col>
      <xdr:colOff>238125</xdr:colOff>
      <xdr:row>18</xdr:row>
      <xdr:rowOff>209550</xdr:rowOff>
    </xdr:to>
    <xdr:sp>
      <xdr:nvSpPr>
        <xdr:cNvPr id="18" name="AutoShape 32"/>
        <xdr:cNvSpPr>
          <a:spLocks/>
        </xdr:cNvSpPr>
      </xdr:nvSpPr>
      <xdr:spPr>
        <a:xfrm>
          <a:off x="5686425" y="4133850"/>
          <a:ext cx="704850" cy="533400"/>
        </a:xfrm>
        <a:prstGeom prst="roundRect">
          <a:avLst/>
        </a:prstGeom>
        <a:noFill/>
        <a:ln w="19050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住宅購入の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計　算</a:t>
          </a:r>
        </a:p>
      </xdr:txBody>
    </xdr:sp>
    <xdr:clientData/>
  </xdr:twoCellAnchor>
  <xdr:twoCellAnchor>
    <xdr:from>
      <xdr:col>16</xdr:col>
      <xdr:colOff>19050</xdr:colOff>
      <xdr:row>17</xdr:row>
      <xdr:rowOff>85725</xdr:rowOff>
    </xdr:from>
    <xdr:to>
      <xdr:col>16</xdr:col>
      <xdr:colOff>133350</xdr:colOff>
      <xdr:row>18</xdr:row>
      <xdr:rowOff>190500</xdr:rowOff>
    </xdr:to>
    <xdr:sp>
      <xdr:nvSpPr>
        <xdr:cNvPr id="19" name="AutoShape 40"/>
        <xdr:cNvSpPr>
          <a:spLocks/>
        </xdr:cNvSpPr>
      </xdr:nvSpPr>
      <xdr:spPr>
        <a:xfrm>
          <a:off x="5543550" y="4162425"/>
          <a:ext cx="114300" cy="485775"/>
        </a:xfrm>
        <a:prstGeom prst="rightArrow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47625</xdr:rowOff>
    </xdr:from>
    <xdr:to>
      <xdr:col>17</xdr:col>
      <xdr:colOff>238125</xdr:colOff>
      <xdr:row>19</xdr:row>
      <xdr:rowOff>247650</xdr:rowOff>
    </xdr:to>
    <xdr:sp>
      <xdr:nvSpPr>
        <xdr:cNvPr id="20" name="Oval 33"/>
        <xdr:cNvSpPr>
          <a:spLocks/>
        </xdr:cNvSpPr>
      </xdr:nvSpPr>
      <xdr:spPr>
        <a:xfrm>
          <a:off x="6219825" y="478155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29</xdr:col>
      <xdr:colOff>295275</xdr:colOff>
      <xdr:row>20</xdr:row>
      <xdr:rowOff>295275</xdr:rowOff>
    </xdr:from>
    <xdr:to>
      <xdr:col>32</xdr:col>
      <xdr:colOff>180975</xdr:colOff>
      <xdr:row>21</xdr:row>
      <xdr:rowOff>152400</xdr:rowOff>
    </xdr:to>
    <xdr:sp>
      <xdr:nvSpPr>
        <xdr:cNvPr id="21" name="テキスト ボックス 31"/>
        <xdr:cNvSpPr txBox="1">
          <a:spLocks noChangeArrowheads="1"/>
        </xdr:cNvSpPr>
      </xdr:nvSpPr>
      <xdr:spPr>
        <a:xfrm>
          <a:off x="10982325" y="5305425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選択したカード</a:t>
          </a:r>
        </a:p>
      </xdr:txBody>
    </xdr:sp>
    <xdr:clientData/>
  </xdr:twoCellAnchor>
  <xdr:twoCellAnchor>
    <xdr:from>
      <xdr:col>31</xdr:col>
      <xdr:colOff>276225</xdr:colOff>
      <xdr:row>20</xdr:row>
      <xdr:rowOff>295275</xdr:rowOff>
    </xdr:from>
    <xdr:to>
      <xdr:col>34</xdr:col>
      <xdr:colOff>180975</xdr:colOff>
      <xdr:row>21</xdr:row>
      <xdr:rowOff>152400</xdr:rowOff>
    </xdr:to>
    <xdr:sp>
      <xdr:nvSpPr>
        <xdr:cNvPr id="22" name="テキスト ボックス 32"/>
        <xdr:cNvSpPr txBox="1">
          <a:spLocks noChangeArrowheads="1"/>
        </xdr:cNvSpPr>
      </xdr:nvSpPr>
      <xdr:spPr>
        <a:xfrm>
          <a:off x="11687175" y="5305425"/>
          <a:ext cx="942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選択したカード</a:t>
          </a:r>
        </a:p>
      </xdr:txBody>
    </xdr:sp>
    <xdr:clientData/>
  </xdr:twoCellAnchor>
  <xdr:twoCellAnchor>
    <xdr:from>
      <xdr:col>29</xdr:col>
      <xdr:colOff>295275</xdr:colOff>
      <xdr:row>24</xdr:row>
      <xdr:rowOff>247650</xdr:rowOff>
    </xdr:from>
    <xdr:to>
      <xdr:col>32</xdr:col>
      <xdr:colOff>180975</xdr:colOff>
      <xdr:row>25</xdr:row>
      <xdr:rowOff>142875</xdr:rowOff>
    </xdr:to>
    <xdr:sp>
      <xdr:nvSpPr>
        <xdr:cNvPr id="23" name="テキスト ボックス 33"/>
        <xdr:cNvSpPr txBox="1">
          <a:spLocks noChangeArrowheads="1"/>
        </xdr:cNvSpPr>
      </xdr:nvSpPr>
      <xdr:spPr>
        <a:xfrm>
          <a:off x="10982325" y="640080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選択したカード</a:t>
          </a:r>
        </a:p>
      </xdr:txBody>
    </xdr:sp>
    <xdr:clientData/>
  </xdr:twoCellAnchor>
  <xdr:twoCellAnchor>
    <xdr:from>
      <xdr:col>31</xdr:col>
      <xdr:colOff>276225</xdr:colOff>
      <xdr:row>24</xdr:row>
      <xdr:rowOff>247650</xdr:rowOff>
    </xdr:from>
    <xdr:to>
      <xdr:col>34</xdr:col>
      <xdr:colOff>180975</xdr:colOff>
      <xdr:row>25</xdr:row>
      <xdr:rowOff>142875</xdr:rowOff>
    </xdr:to>
    <xdr:sp>
      <xdr:nvSpPr>
        <xdr:cNvPr id="24" name="テキスト ボックス 34"/>
        <xdr:cNvSpPr txBox="1">
          <a:spLocks noChangeArrowheads="1"/>
        </xdr:cNvSpPr>
      </xdr:nvSpPr>
      <xdr:spPr>
        <a:xfrm>
          <a:off x="11687175" y="6400800"/>
          <a:ext cx="942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選択したカード</a:t>
          </a:r>
        </a:p>
      </xdr:txBody>
    </xdr:sp>
    <xdr:clientData/>
  </xdr:twoCellAnchor>
  <xdr:twoCellAnchor>
    <xdr:from>
      <xdr:col>29</xdr:col>
      <xdr:colOff>314325</xdr:colOff>
      <xdr:row>23</xdr:row>
      <xdr:rowOff>9525</xdr:rowOff>
    </xdr:from>
    <xdr:to>
      <xdr:col>34</xdr:col>
      <xdr:colOff>142875</xdr:colOff>
      <xdr:row>23</xdr:row>
      <xdr:rowOff>219075</xdr:rowOff>
    </xdr:to>
    <xdr:sp>
      <xdr:nvSpPr>
        <xdr:cNvPr id="25" name="テキスト ボックス 35"/>
        <xdr:cNvSpPr txBox="1">
          <a:spLocks noChangeArrowheads="1"/>
        </xdr:cNvSpPr>
      </xdr:nvSpPr>
      <xdr:spPr>
        <a:xfrm>
          <a:off x="11001375" y="5886450"/>
          <a:ext cx="1590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6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マイナスの場合は数字の前に「－」を入力</a:t>
          </a:r>
        </a:p>
      </xdr:txBody>
    </xdr:sp>
    <xdr:clientData/>
  </xdr:twoCellAnchor>
  <xdr:twoCellAnchor>
    <xdr:from>
      <xdr:col>29</xdr:col>
      <xdr:colOff>314325</xdr:colOff>
      <xdr:row>27</xdr:row>
      <xdr:rowOff>47625</xdr:rowOff>
    </xdr:from>
    <xdr:to>
      <xdr:col>34</xdr:col>
      <xdr:colOff>152400</xdr:colOff>
      <xdr:row>27</xdr:row>
      <xdr:rowOff>257175</xdr:rowOff>
    </xdr:to>
    <xdr:sp>
      <xdr:nvSpPr>
        <xdr:cNvPr id="26" name="テキスト ボックス 36"/>
        <xdr:cNvSpPr txBox="1">
          <a:spLocks noChangeArrowheads="1"/>
        </xdr:cNvSpPr>
      </xdr:nvSpPr>
      <xdr:spPr>
        <a:xfrm>
          <a:off x="11001375" y="705802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6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マイナスの場合は数字の前に「－」を入力</a:t>
          </a:r>
        </a:p>
      </xdr:txBody>
    </xdr:sp>
    <xdr:clientData/>
  </xdr:twoCellAnchor>
  <xdr:twoCellAnchor>
    <xdr:from>
      <xdr:col>37</xdr:col>
      <xdr:colOff>38100</xdr:colOff>
      <xdr:row>15</xdr:row>
      <xdr:rowOff>19050</xdr:rowOff>
    </xdr:from>
    <xdr:to>
      <xdr:col>37</xdr:col>
      <xdr:colOff>228600</xdr:colOff>
      <xdr:row>15</xdr:row>
      <xdr:rowOff>247650</xdr:rowOff>
    </xdr:to>
    <xdr:sp>
      <xdr:nvSpPr>
        <xdr:cNvPr id="27" name="Oval 38"/>
        <xdr:cNvSpPr>
          <a:spLocks/>
        </xdr:cNvSpPr>
      </xdr:nvSpPr>
      <xdr:spPr>
        <a:xfrm>
          <a:off x="13744575" y="3543300"/>
          <a:ext cx="1809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oneCellAnchor>
    <xdr:from>
      <xdr:col>35</xdr:col>
      <xdr:colOff>85725</xdr:colOff>
      <xdr:row>2</xdr:row>
      <xdr:rowOff>209550</xdr:rowOff>
    </xdr:from>
    <xdr:ext cx="962025" cy="876300"/>
    <xdr:sp>
      <xdr:nvSpPr>
        <xdr:cNvPr id="28" name="AutoShape 37"/>
        <xdr:cNvSpPr>
          <a:spLocks/>
        </xdr:cNvSpPr>
      </xdr:nvSpPr>
      <xdr:spPr>
        <a:xfrm>
          <a:off x="13020675" y="666750"/>
          <a:ext cx="962025" cy="876300"/>
        </a:xfrm>
        <a:prstGeom prst="wedgeRectCallout">
          <a:avLst>
            <a:gd name="adj1" fmla="val -59805"/>
            <a:gd name="adj2" fmla="val -16888"/>
          </a:avLst>
        </a:prstGeom>
        <a:solidFill>
          <a:srgbClr val="FFFFFF"/>
        </a:solidFill>
        <a:ln w="31750" cmpd="tri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２０歳代の貯蓄額　　　と　　　３０歳代のここまでの貯蓄額の合計　　　で資金（頭金または一括）がある場合のみ、住居を買うことができます。</a:t>
          </a:r>
        </a:p>
      </xdr:txBody>
    </xdr:sp>
    <xdr:clientData/>
  </xdr:oneCellAnchor>
  <xdr:twoCellAnchor>
    <xdr:from>
      <xdr:col>24</xdr:col>
      <xdr:colOff>142875</xdr:colOff>
      <xdr:row>2</xdr:row>
      <xdr:rowOff>200025</xdr:rowOff>
    </xdr:from>
    <xdr:to>
      <xdr:col>35</xdr:col>
      <xdr:colOff>47625</xdr:colOff>
      <xdr:row>7</xdr:row>
      <xdr:rowOff>19050</xdr:rowOff>
    </xdr:to>
    <xdr:sp>
      <xdr:nvSpPr>
        <xdr:cNvPr id="29" name="AutoShape 31"/>
        <xdr:cNvSpPr>
          <a:spLocks/>
        </xdr:cNvSpPr>
      </xdr:nvSpPr>
      <xdr:spPr>
        <a:xfrm>
          <a:off x="8924925" y="657225"/>
          <a:ext cx="4057650" cy="962025"/>
        </a:xfrm>
        <a:prstGeom prst="roundRect">
          <a:avLst/>
        </a:prstGeom>
        <a:noFill/>
        <a:ln w="19050" cmpd="sng">
          <a:solidFill>
            <a:srgbClr val="66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2</xdr:row>
      <xdr:rowOff>209550</xdr:rowOff>
    </xdr:from>
    <xdr:to>
      <xdr:col>37</xdr:col>
      <xdr:colOff>180975</xdr:colOff>
      <xdr:row>3</xdr:row>
      <xdr:rowOff>161925</xdr:rowOff>
    </xdr:to>
    <xdr:sp>
      <xdr:nvSpPr>
        <xdr:cNvPr id="30" name="Oval 38"/>
        <xdr:cNvSpPr>
          <a:spLocks/>
        </xdr:cNvSpPr>
      </xdr:nvSpPr>
      <xdr:spPr>
        <a:xfrm>
          <a:off x="13744575" y="6667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36</xdr:col>
      <xdr:colOff>314325</xdr:colOff>
      <xdr:row>4</xdr:row>
      <xdr:rowOff>28575</xdr:rowOff>
    </xdr:from>
    <xdr:to>
      <xdr:col>36</xdr:col>
      <xdr:colOff>428625</xdr:colOff>
      <xdr:row>4</xdr:row>
      <xdr:rowOff>190500</xdr:rowOff>
    </xdr:to>
    <xdr:sp>
      <xdr:nvSpPr>
        <xdr:cNvPr id="31" name="Oval 33"/>
        <xdr:cNvSpPr>
          <a:spLocks/>
        </xdr:cNvSpPr>
      </xdr:nvSpPr>
      <xdr:spPr>
        <a:xfrm>
          <a:off x="13535025" y="94297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34</xdr:col>
      <xdr:colOff>476250</xdr:colOff>
      <xdr:row>39</xdr:row>
      <xdr:rowOff>0</xdr:rowOff>
    </xdr:from>
    <xdr:to>
      <xdr:col>36</xdr:col>
      <xdr:colOff>0</xdr:colOff>
      <xdr:row>40</xdr:row>
      <xdr:rowOff>66675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12925425" y="102679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☆</a:t>
          </a:r>
        </a:p>
      </xdr:txBody>
    </xdr:sp>
    <xdr:clientData/>
  </xdr:twoCellAnchor>
  <xdr:twoCellAnchor>
    <xdr:from>
      <xdr:col>29</xdr:col>
      <xdr:colOff>304800</xdr:colOff>
      <xdr:row>16</xdr:row>
      <xdr:rowOff>266700</xdr:rowOff>
    </xdr:from>
    <xdr:to>
      <xdr:col>31</xdr:col>
      <xdr:colOff>171450</xdr:colOff>
      <xdr:row>17</xdr:row>
      <xdr:rowOff>314325</xdr:rowOff>
    </xdr:to>
    <xdr:sp>
      <xdr:nvSpPr>
        <xdr:cNvPr id="33" name="テキスト ボックス 42"/>
        <xdr:cNvSpPr txBox="1">
          <a:spLocks noChangeArrowheads="1"/>
        </xdr:cNvSpPr>
      </xdr:nvSpPr>
      <xdr:spPr>
        <a:xfrm>
          <a:off x="10991850" y="4067175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選択した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カード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C47"/>
  <sheetViews>
    <sheetView showGridLines="0" tabSelected="1" zoomScalePageLayoutView="0" workbookViewId="0" topLeftCell="A1">
      <selection activeCell="E33" sqref="E33:F34"/>
    </sheetView>
  </sheetViews>
  <sheetFormatPr defaultColWidth="9.140625" defaultRowHeight="18" customHeight="1"/>
  <cols>
    <col min="1" max="1" width="2.421875" style="1" customWidth="1"/>
    <col min="2" max="5" width="5.00390625" style="1" customWidth="1"/>
    <col min="6" max="6" width="7.140625" style="1" customWidth="1"/>
    <col min="7" max="7" width="6.140625" style="1" customWidth="1"/>
    <col min="8" max="8" width="4.28125" style="1" customWidth="1"/>
    <col min="9" max="9" width="6.140625" style="1" customWidth="1"/>
    <col min="10" max="10" width="4.28125" style="1" customWidth="1"/>
    <col min="11" max="11" width="6.140625" style="1" customWidth="1"/>
    <col min="12" max="12" width="4.28125" style="1" customWidth="1"/>
    <col min="13" max="13" width="6.7109375" style="1" customWidth="1"/>
    <col min="14" max="14" width="4.28125" style="1" customWidth="1"/>
    <col min="15" max="15" width="6.7109375" style="1" customWidth="1"/>
    <col min="16" max="16" width="4.28125" style="1" customWidth="1"/>
    <col min="17" max="17" width="9.421875" style="1" customWidth="1"/>
    <col min="18" max="18" width="4.28125" style="1" customWidth="1"/>
    <col min="19" max="25" width="5.8515625" style="1" customWidth="1"/>
    <col min="26" max="27" width="6.00390625" style="1" customWidth="1"/>
    <col min="28" max="28" width="5.28125" style="1" customWidth="1"/>
    <col min="29" max="29" width="5.421875" style="1" customWidth="1"/>
    <col min="30" max="30" width="5.28125" style="1" customWidth="1"/>
    <col min="31" max="31" width="5.57421875" style="1" customWidth="1"/>
    <col min="32" max="32" width="5.140625" style="1" customWidth="1"/>
    <col min="33" max="33" width="5.57421875" style="1" customWidth="1"/>
    <col min="34" max="34" width="4.8515625" style="1" customWidth="1"/>
    <col min="35" max="35" width="7.28125" style="1" customWidth="1"/>
    <col min="36" max="36" width="4.28125" style="1" customWidth="1"/>
    <col min="37" max="37" width="7.28125" style="1" customWidth="1"/>
    <col min="38" max="38" width="4.28125" style="1" customWidth="1"/>
    <col min="39" max="39" width="9.00390625" style="1" customWidth="1"/>
    <col min="40" max="40" width="8.421875" style="1" customWidth="1"/>
    <col min="41" max="42" width="0" style="1" hidden="1" customWidth="1"/>
    <col min="43" max="43" width="22.140625" style="1" hidden="1" customWidth="1"/>
    <col min="44" max="44" width="0" style="1" hidden="1" customWidth="1"/>
    <col min="45" max="45" width="14.421875" style="1" hidden="1" customWidth="1"/>
    <col min="46" max="47" width="0" style="1" hidden="1" customWidth="1"/>
    <col min="48" max="48" width="17.00390625" style="1" hidden="1" customWidth="1"/>
    <col min="49" max="49" width="0.2890625" style="1" hidden="1" customWidth="1"/>
    <col min="50" max="50" width="9.00390625" style="1" hidden="1" customWidth="1"/>
    <col min="51" max="51" width="0.13671875" style="1" hidden="1" customWidth="1"/>
    <col min="52" max="55" width="9.00390625" style="1" hidden="1" customWidth="1"/>
    <col min="56" max="16384" width="9.00390625" style="1" customWidth="1"/>
  </cols>
  <sheetData>
    <row r="3" spans="41:48" ht="18" customHeight="1" thickBot="1">
      <c r="AO3" s="128" t="s">
        <v>0</v>
      </c>
      <c r="AP3" s="128" t="s">
        <v>33</v>
      </c>
      <c r="AQ3" s="128" t="s">
        <v>48</v>
      </c>
      <c r="AR3" s="128" t="s">
        <v>80</v>
      </c>
      <c r="AS3" s="128" t="s">
        <v>13</v>
      </c>
      <c r="AT3" s="128" t="s">
        <v>38</v>
      </c>
      <c r="AU3" s="129" t="s">
        <v>42</v>
      </c>
      <c r="AV3" s="130" t="s">
        <v>122</v>
      </c>
    </row>
    <row r="4" spans="3:55" ht="18" customHeight="1" thickBot="1">
      <c r="C4" s="240" t="s">
        <v>0</v>
      </c>
      <c r="D4" s="241"/>
      <c r="E4" s="242"/>
      <c r="F4" s="243" t="s">
        <v>33</v>
      </c>
      <c r="G4" s="244"/>
      <c r="H4" s="245"/>
      <c r="I4" s="235" t="s">
        <v>48</v>
      </c>
      <c r="J4" s="236"/>
      <c r="K4" s="236"/>
      <c r="L4" s="236"/>
      <c r="M4" s="237"/>
      <c r="N4" s="235" t="s">
        <v>34</v>
      </c>
      <c r="O4" s="236"/>
      <c r="P4" s="237"/>
      <c r="Q4" s="235" t="s">
        <v>13</v>
      </c>
      <c r="R4" s="236"/>
      <c r="S4" s="236"/>
      <c r="T4" s="239"/>
      <c r="U4" s="271" t="s">
        <v>38</v>
      </c>
      <c r="V4" s="239"/>
      <c r="W4" s="271" t="s">
        <v>42</v>
      </c>
      <c r="X4" s="237"/>
      <c r="AH4" s="135"/>
      <c r="AI4" s="135"/>
      <c r="AJ4" s="135"/>
      <c r="AK4" s="135"/>
      <c r="AL4" s="135"/>
      <c r="AM4" s="135"/>
      <c r="AN4" s="135"/>
      <c r="AO4" s="134" t="s">
        <v>96</v>
      </c>
      <c r="AW4" s="130" t="s">
        <v>30</v>
      </c>
      <c r="AX4" s="130" t="s">
        <v>30</v>
      </c>
      <c r="AY4" s="130" t="s">
        <v>113</v>
      </c>
      <c r="AZ4" s="130" t="s">
        <v>116</v>
      </c>
      <c r="BA4" s="130" t="s">
        <v>35</v>
      </c>
      <c r="BB4" s="130" t="s">
        <v>39</v>
      </c>
      <c r="BC4" s="131" t="s">
        <v>120</v>
      </c>
    </row>
    <row r="5" spans="3:55" ht="18" customHeight="1">
      <c r="C5" s="199"/>
      <c r="D5" s="200"/>
      <c r="E5" s="201"/>
      <c r="F5" s="199"/>
      <c r="G5" s="200"/>
      <c r="H5" s="201"/>
      <c r="I5" s="246"/>
      <c r="J5" s="247"/>
      <c r="K5" s="247"/>
      <c r="L5" s="247"/>
      <c r="M5" s="264"/>
      <c r="N5" s="258"/>
      <c r="O5" s="259"/>
      <c r="P5" s="226"/>
      <c r="Q5" s="246"/>
      <c r="R5" s="247"/>
      <c r="S5" s="247"/>
      <c r="T5" s="248"/>
      <c r="U5" s="255"/>
      <c r="V5" s="248"/>
      <c r="W5" s="225"/>
      <c r="X5" s="226"/>
      <c r="Z5" s="276" t="s">
        <v>128</v>
      </c>
      <c r="AA5" s="277"/>
      <c r="AB5" s="274" t="s">
        <v>125</v>
      </c>
      <c r="AC5" s="276" t="s">
        <v>129</v>
      </c>
      <c r="AD5" s="278"/>
      <c r="AE5" s="277"/>
      <c r="AF5" s="274" t="s">
        <v>126</v>
      </c>
      <c r="AG5" s="153" t="s">
        <v>130</v>
      </c>
      <c r="AH5" s="154"/>
      <c r="AI5" s="155"/>
      <c r="AK5" s="135"/>
      <c r="AL5" s="135"/>
      <c r="AM5" s="135"/>
      <c r="AN5" s="135"/>
      <c r="AO5" s="134" t="s">
        <v>102</v>
      </c>
      <c r="AW5" s="130" t="s">
        <v>31</v>
      </c>
      <c r="AX5" s="130" t="s">
        <v>31</v>
      </c>
      <c r="AY5" s="130" t="s">
        <v>114</v>
      </c>
      <c r="AZ5" s="130" t="s">
        <v>117</v>
      </c>
      <c r="BA5" s="130" t="s">
        <v>36</v>
      </c>
      <c r="BB5" s="130" t="s">
        <v>40</v>
      </c>
      <c r="BC5" s="131" t="s">
        <v>121</v>
      </c>
    </row>
    <row r="6" spans="3:55" ht="18" customHeight="1" thickBot="1">
      <c r="C6" s="202"/>
      <c r="D6" s="203"/>
      <c r="E6" s="204"/>
      <c r="F6" s="202"/>
      <c r="G6" s="203"/>
      <c r="H6" s="204"/>
      <c r="I6" s="265"/>
      <c r="J6" s="266"/>
      <c r="K6" s="266"/>
      <c r="L6" s="266"/>
      <c r="M6" s="267"/>
      <c r="N6" s="260"/>
      <c r="O6" s="261"/>
      <c r="P6" s="228"/>
      <c r="Q6" s="249"/>
      <c r="R6" s="250"/>
      <c r="S6" s="250"/>
      <c r="T6" s="251"/>
      <c r="U6" s="256"/>
      <c r="V6" s="251"/>
      <c r="W6" s="227"/>
      <c r="X6" s="228"/>
      <c r="Z6" s="165">
        <f>AJ17</f>
      </c>
      <c r="AA6" s="152" t="s">
        <v>2</v>
      </c>
      <c r="AB6" s="275"/>
      <c r="AC6" s="272">
        <f>Q21</f>
      </c>
      <c r="AD6" s="273"/>
      <c r="AE6" s="152" t="s">
        <v>2</v>
      </c>
      <c r="AF6" s="275"/>
      <c r="AG6" s="436">
        <f>IF(Z6="","",Z6+AC6)</f>
      </c>
      <c r="AH6" s="437"/>
      <c r="AI6" s="152" t="s">
        <v>2</v>
      </c>
      <c r="AK6" s="135"/>
      <c r="AL6" s="135"/>
      <c r="AM6" s="135"/>
      <c r="AN6" s="135"/>
      <c r="AO6" s="134" t="s">
        <v>109</v>
      </c>
      <c r="AW6" s="130" t="s">
        <v>32</v>
      </c>
      <c r="AX6" s="130" t="s">
        <v>32</v>
      </c>
      <c r="AY6" s="130" t="s">
        <v>115</v>
      </c>
      <c r="AZ6" s="130" t="s">
        <v>118</v>
      </c>
      <c r="BA6" s="130" t="s">
        <v>37</v>
      </c>
      <c r="BB6" s="130" t="s">
        <v>41</v>
      </c>
      <c r="BC6" s="131"/>
    </row>
    <row r="7" spans="3:55" ht="18" customHeight="1" thickBot="1">
      <c r="C7" s="205"/>
      <c r="D7" s="206"/>
      <c r="E7" s="207"/>
      <c r="F7" s="205"/>
      <c r="G7" s="206"/>
      <c r="H7" s="207"/>
      <c r="I7" s="268"/>
      <c r="J7" s="269"/>
      <c r="K7" s="269"/>
      <c r="L7" s="269"/>
      <c r="M7" s="270"/>
      <c r="N7" s="262"/>
      <c r="O7" s="263"/>
      <c r="P7" s="230"/>
      <c r="Q7" s="252"/>
      <c r="R7" s="253"/>
      <c r="S7" s="253"/>
      <c r="T7" s="254"/>
      <c r="U7" s="257"/>
      <c r="V7" s="254"/>
      <c r="W7" s="229"/>
      <c r="X7" s="230"/>
      <c r="AH7" s="135"/>
      <c r="AI7" s="135"/>
      <c r="AJ7" s="135"/>
      <c r="AK7" s="135"/>
      <c r="AL7" s="135"/>
      <c r="AM7" s="135"/>
      <c r="AN7" s="135"/>
      <c r="AO7" s="134" t="s">
        <v>95</v>
      </c>
      <c r="AW7" s="130"/>
      <c r="AX7" s="130"/>
      <c r="AY7" s="130"/>
      <c r="AZ7" s="130" t="s">
        <v>119</v>
      </c>
      <c r="BA7" s="130"/>
      <c r="BB7" s="130"/>
      <c r="BC7" s="131"/>
    </row>
    <row r="8" spans="41:48" ht="10.5" customHeight="1">
      <c r="AO8" s="132"/>
      <c r="AP8" s="132"/>
      <c r="AQ8" s="132"/>
      <c r="AR8" s="132"/>
      <c r="AS8" s="132"/>
      <c r="AT8" s="132"/>
      <c r="AU8" s="132"/>
      <c r="AV8" s="130" t="s">
        <v>99</v>
      </c>
    </row>
    <row r="9" spans="2:48" ht="18" customHeight="1">
      <c r="B9" s="238" t="s">
        <v>55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O9" s="132"/>
      <c r="AP9" s="132"/>
      <c r="AQ9" s="132"/>
      <c r="AR9" s="132"/>
      <c r="AS9" s="132"/>
      <c r="AT9" s="132"/>
      <c r="AU9" s="132"/>
      <c r="AV9" s="130" t="s">
        <v>123</v>
      </c>
    </row>
    <row r="10" spans="2:50" ht="18" customHeight="1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O10" s="132"/>
      <c r="AP10" s="132"/>
      <c r="AQ10" s="132"/>
      <c r="AR10" s="132"/>
      <c r="AS10" s="132"/>
      <c r="AT10" s="132"/>
      <c r="AU10" s="132"/>
      <c r="AV10" s="130" t="s">
        <v>93</v>
      </c>
      <c r="AW10" s="150" t="s">
        <v>19</v>
      </c>
      <c r="AX10" s="108" t="s">
        <v>86</v>
      </c>
    </row>
    <row r="11" spans="41:50" ht="10.5" customHeight="1" thickBot="1">
      <c r="AO11" s="132"/>
      <c r="AP11" s="132"/>
      <c r="AQ11" s="132"/>
      <c r="AR11" s="132"/>
      <c r="AS11" s="132"/>
      <c r="AT11" s="132"/>
      <c r="AU11" s="132"/>
      <c r="AV11" s="130" t="s">
        <v>91</v>
      </c>
      <c r="AW11" s="150" t="s">
        <v>18</v>
      </c>
      <c r="AX11" s="108" t="s">
        <v>91</v>
      </c>
    </row>
    <row r="12" spans="2:50" ht="21.75" customHeight="1">
      <c r="B12" s="19"/>
      <c r="C12" s="279" t="s">
        <v>0</v>
      </c>
      <c r="D12" s="280"/>
      <c r="E12" s="280"/>
      <c r="F12" s="281"/>
      <c r="G12" s="316" t="s">
        <v>6</v>
      </c>
      <c r="H12" s="317"/>
      <c r="I12" s="317"/>
      <c r="J12" s="318"/>
      <c r="K12" s="210" t="s">
        <v>10</v>
      </c>
      <c r="L12" s="211"/>
      <c r="M12" s="211"/>
      <c r="N12" s="211"/>
      <c r="O12" s="211"/>
      <c r="P12" s="212"/>
      <c r="Q12" s="136"/>
      <c r="R12" s="137"/>
      <c r="S12" s="210" t="s">
        <v>14</v>
      </c>
      <c r="T12" s="211"/>
      <c r="U12" s="211"/>
      <c r="V12" s="211"/>
      <c r="W12" s="211"/>
      <c r="X12" s="211"/>
      <c r="Y12" s="211"/>
      <c r="Z12" s="212"/>
      <c r="AA12" s="210" t="s">
        <v>16</v>
      </c>
      <c r="AB12" s="212"/>
      <c r="AC12" s="345" t="s">
        <v>17</v>
      </c>
      <c r="AD12" s="346"/>
      <c r="AE12" s="351" t="s">
        <v>133</v>
      </c>
      <c r="AF12" s="352"/>
      <c r="AG12" s="355" t="s">
        <v>134</v>
      </c>
      <c r="AH12" s="356"/>
      <c r="AI12" s="217" t="s">
        <v>61</v>
      </c>
      <c r="AJ12" s="218"/>
      <c r="AK12" s="221" t="s">
        <v>135</v>
      </c>
      <c r="AL12" s="222"/>
      <c r="AO12" s="132"/>
      <c r="AP12" s="132"/>
      <c r="AQ12" s="132"/>
      <c r="AR12" s="132"/>
      <c r="AS12" s="132"/>
      <c r="AT12" s="132"/>
      <c r="AU12" s="132"/>
      <c r="AV12" s="130" t="s">
        <v>105</v>
      </c>
      <c r="AW12" s="150"/>
      <c r="AX12" s="108" t="s">
        <v>92</v>
      </c>
    </row>
    <row r="13" spans="2:50" ht="29.25" customHeight="1" thickBot="1">
      <c r="B13" s="17"/>
      <c r="C13" s="282"/>
      <c r="D13" s="283"/>
      <c r="E13" s="283"/>
      <c r="F13" s="284"/>
      <c r="G13" s="319" t="s">
        <v>7</v>
      </c>
      <c r="H13" s="320"/>
      <c r="I13" s="321" t="s">
        <v>8</v>
      </c>
      <c r="J13" s="322"/>
      <c r="K13" s="213" t="s">
        <v>11</v>
      </c>
      <c r="L13" s="214"/>
      <c r="M13" s="208" t="s">
        <v>56</v>
      </c>
      <c r="N13" s="215"/>
      <c r="O13" s="208" t="s">
        <v>57</v>
      </c>
      <c r="P13" s="209"/>
      <c r="Q13" s="138"/>
      <c r="R13" s="139"/>
      <c r="S13" s="234" t="s">
        <v>58</v>
      </c>
      <c r="T13" s="215"/>
      <c r="U13" s="208" t="s">
        <v>59</v>
      </c>
      <c r="V13" s="215"/>
      <c r="W13" s="208" t="s">
        <v>60</v>
      </c>
      <c r="X13" s="215"/>
      <c r="Y13" s="232" t="s">
        <v>15</v>
      </c>
      <c r="Z13" s="233"/>
      <c r="AA13" s="349" t="s">
        <v>136</v>
      </c>
      <c r="AB13" s="350"/>
      <c r="AC13" s="347"/>
      <c r="AD13" s="348"/>
      <c r="AE13" s="353"/>
      <c r="AF13" s="354"/>
      <c r="AG13" s="357"/>
      <c r="AH13" s="358"/>
      <c r="AI13" s="219"/>
      <c r="AJ13" s="220"/>
      <c r="AK13" s="223"/>
      <c r="AL13" s="224"/>
      <c r="AO13" s="132"/>
      <c r="AP13" s="132"/>
      <c r="AQ13" s="132"/>
      <c r="AR13" s="132"/>
      <c r="AS13" s="132"/>
      <c r="AT13" s="132"/>
      <c r="AU13" s="132"/>
      <c r="AV13" s="130" t="s">
        <v>98</v>
      </c>
      <c r="AX13" s="108" t="s">
        <v>93</v>
      </c>
    </row>
    <row r="14" spans="2:50" ht="21.75" customHeight="1">
      <c r="B14" s="363" t="s">
        <v>124</v>
      </c>
      <c r="C14" s="15" t="s">
        <v>1</v>
      </c>
      <c r="D14" s="3"/>
      <c r="E14" s="3"/>
      <c r="F14" s="11"/>
      <c r="G14" s="15" t="s">
        <v>9</v>
      </c>
      <c r="H14" s="4"/>
      <c r="I14" s="22" t="s">
        <v>9</v>
      </c>
      <c r="J14" s="16"/>
      <c r="K14" s="366"/>
      <c r="L14" s="367"/>
      <c r="M14" s="367"/>
      <c r="N14" s="367"/>
      <c r="O14" s="367"/>
      <c r="P14" s="368"/>
      <c r="Q14" s="138"/>
      <c r="R14" s="139"/>
      <c r="S14" s="375"/>
      <c r="T14" s="376"/>
      <c r="U14" s="376"/>
      <c r="V14" s="376"/>
      <c r="W14" s="376"/>
      <c r="X14" s="376"/>
      <c r="Y14" s="376"/>
      <c r="Z14" s="377"/>
      <c r="AA14" s="180"/>
      <c r="AB14" s="181"/>
      <c r="AC14" s="181"/>
      <c r="AD14" s="181"/>
      <c r="AE14" s="181"/>
      <c r="AF14" s="181"/>
      <c r="AG14" s="181"/>
      <c r="AH14" s="302"/>
      <c r="AI14" s="40"/>
      <c r="AJ14" s="40"/>
      <c r="AK14" s="51"/>
      <c r="AL14" s="46"/>
      <c r="AO14" s="132"/>
      <c r="AP14" s="132"/>
      <c r="AQ14" s="132"/>
      <c r="AR14" s="132"/>
      <c r="AS14" s="132"/>
      <c r="AT14" s="132"/>
      <c r="AU14" s="132"/>
      <c r="AV14" s="130" t="s">
        <v>92</v>
      </c>
      <c r="AX14" s="108" t="s">
        <v>94</v>
      </c>
    </row>
    <row r="15" spans="2:50" ht="21.75" customHeight="1">
      <c r="B15" s="364"/>
      <c r="C15" s="117"/>
      <c r="D15" s="385"/>
      <c r="E15" s="386"/>
      <c r="F15" s="12" t="s">
        <v>2</v>
      </c>
      <c r="G15" s="159"/>
      <c r="H15" s="57" t="s">
        <v>2</v>
      </c>
      <c r="I15" s="122"/>
      <c r="J15" s="58" t="s">
        <v>2</v>
      </c>
      <c r="K15" s="369"/>
      <c r="L15" s="370"/>
      <c r="M15" s="370"/>
      <c r="N15" s="370"/>
      <c r="O15" s="370"/>
      <c r="P15" s="371"/>
      <c r="Q15" s="138"/>
      <c r="R15" s="139"/>
      <c r="S15" s="378"/>
      <c r="T15" s="379"/>
      <c r="U15" s="379"/>
      <c r="V15" s="379"/>
      <c r="W15" s="379"/>
      <c r="X15" s="379"/>
      <c r="Y15" s="379"/>
      <c r="Z15" s="380"/>
      <c r="AA15" s="303"/>
      <c r="AB15" s="304"/>
      <c r="AC15" s="304"/>
      <c r="AD15" s="304"/>
      <c r="AE15" s="304"/>
      <c r="AF15" s="304"/>
      <c r="AG15" s="304"/>
      <c r="AH15" s="305"/>
      <c r="AI15" s="102"/>
      <c r="AJ15" s="103"/>
      <c r="AK15" s="104"/>
      <c r="AL15" s="105"/>
      <c r="AO15" s="132"/>
      <c r="AP15" s="132"/>
      <c r="AQ15" s="132"/>
      <c r="AR15" s="132"/>
      <c r="AS15" s="132"/>
      <c r="AT15" s="132"/>
      <c r="AU15" s="132"/>
      <c r="AV15" s="130" t="s">
        <v>101</v>
      </c>
      <c r="AX15" s="108" t="s">
        <v>95</v>
      </c>
    </row>
    <row r="16" spans="2:50" ht="21.75" customHeight="1">
      <c r="B16" s="364"/>
      <c r="C16" s="27" t="s">
        <v>3</v>
      </c>
      <c r="D16" s="23"/>
      <c r="E16" s="23"/>
      <c r="F16" s="24"/>
      <c r="G16" s="15"/>
      <c r="H16" s="4"/>
      <c r="I16" s="22" t="s">
        <v>5</v>
      </c>
      <c r="J16" s="16"/>
      <c r="K16" s="369"/>
      <c r="L16" s="370"/>
      <c r="M16" s="370"/>
      <c r="N16" s="370"/>
      <c r="O16" s="370"/>
      <c r="P16" s="371"/>
      <c r="Q16" s="138"/>
      <c r="R16" s="139"/>
      <c r="S16" s="378"/>
      <c r="T16" s="379"/>
      <c r="U16" s="379"/>
      <c r="V16" s="379"/>
      <c r="W16" s="379"/>
      <c r="X16" s="379"/>
      <c r="Y16" s="379"/>
      <c r="Z16" s="380"/>
      <c r="AA16" s="303"/>
      <c r="AB16" s="304"/>
      <c r="AC16" s="304"/>
      <c r="AD16" s="304"/>
      <c r="AE16" s="304"/>
      <c r="AF16" s="304"/>
      <c r="AG16" s="304"/>
      <c r="AH16" s="305"/>
      <c r="AI16" s="27" t="s">
        <v>21</v>
      </c>
      <c r="AJ16" s="23"/>
      <c r="AK16" s="23"/>
      <c r="AL16" s="24"/>
      <c r="AO16" s="132"/>
      <c r="AP16" s="132"/>
      <c r="AQ16" s="132"/>
      <c r="AR16" s="132"/>
      <c r="AS16" s="132"/>
      <c r="AT16" s="132"/>
      <c r="AU16" s="132"/>
      <c r="AV16" s="130" t="s">
        <v>97</v>
      </c>
      <c r="AX16" s="108" t="s">
        <v>96</v>
      </c>
    </row>
    <row r="17" spans="2:50" ht="21.75" customHeight="1" thickBot="1">
      <c r="B17" s="365"/>
      <c r="C17" s="36"/>
      <c r="D17" s="184">
        <f>IF(D15="","",D15*10)</f>
      </c>
      <c r="E17" s="184"/>
      <c r="F17" s="13" t="s">
        <v>2</v>
      </c>
      <c r="G17" s="111">
        <f>IF(G15="","",G15*10)</f>
      </c>
      <c r="H17" s="7" t="s">
        <v>2</v>
      </c>
      <c r="I17" s="112">
        <f>IF(I15="","",I15*10)</f>
      </c>
      <c r="J17" s="13" t="s">
        <v>2</v>
      </c>
      <c r="K17" s="372"/>
      <c r="L17" s="373"/>
      <c r="M17" s="373"/>
      <c r="N17" s="373"/>
      <c r="O17" s="373"/>
      <c r="P17" s="374"/>
      <c r="Q17" s="138"/>
      <c r="R17" s="140"/>
      <c r="S17" s="381"/>
      <c r="T17" s="382"/>
      <c r="U17" s="382"/>
      <c r="V17" s="382"/>
      <c r="W17" s="382"/>
      <c r="X17" s="382"/>
      <c r="Y17" s="382"/>
      <c r="Z17" s="383"/>
      <c r="AA17" s="306"/>
      <c r="AB17" s="307"/>
      <c r="AC17" s="307"/>
      <c r="AD17" s="307"/>
      <c r="AE17" s="307"/>
      <c r="AF17" s="307"/>
      <c r="AG17" s="307"/>
      <c r="AH17" s="308"/>
      <c r="AI17" s="36"/>
      <c r="AJ17" s="446">
        <f>IF(I17="","",D17-G17-I17)</f>
      </c>
      <c r="AK17" s="446"/>
      <c r="AL17" s="13" t="s">
        <v>2</v>
      </c>
      <c r="AO17" s="132"/>
      <c r="AP17" s="132"/>
      <c r="AQ17" s="132"/>
      <c r="AR17" s="132"/>
      <c r="AS17" s="132"/>
      <c r="AT17" s="132"/>
      <c r="AU17" s="132"/>
      <c r="AV17" s="130" t="s">
        <v>107</v>
      </c>
      <c r="AX17" s="108" t="s">
        <v>97</v>
      </c>
    </row>
    <row r="18" spans="2:50" ht="30" customHeight="1">
      <c r="B18" s="363" t="s">
        <v>51</v>
      </c>
      <c r="C18" s="15" t="s">
        <v>4</v>
      </c>
      <c r="D18" s="3"/>
      <c r="E18" s="3"/>
      <c r="F18" s="11"/>
      <c r="G18" s="15" t="s">
        <v>9</v>
      </c>
      <c r="H18" s="4"/>
      <c r="I18" s="4"/>
      <c r="J18" s="16"/>
      <c r="K18" s="15"/>
      <c r="L18" s="3"/>
      <c r="M18" s="30" t="s">
        <v>9</v>
      </c>
      <c r="N18" s="32"/>
      <c r="O18" s="3" t="s">
        <v>9</v>
      </c>
      <c r="P18" s="11"/>
      <c r="Q18" s="327"/>
      <c r="R18" s="328"/>
      <c r="S18" s="15"/>
      <c r="T18" s="3"/>
      <c r="U18" s="30"/>
      <c r="V18" s="32"/>
      <c r="W18" s="3" t="s">
        <v>9</v>
      </c>
      <c r="X18" s="3"/>
      <c r="Y18" s="30" t="s">
        <v>9</v>
      </c>
      <c r="Z18" s="11"/>
      <c r="AA18" s="331"/>
      <c r="AB18" s="332"/>
      <c r="AC18" s="335"/>
      <c r="AD18" s="336"/>
      <c r="AE18" s="127" t="s">
        <v>132</v>
      </c>
      <c r="AF18" s="309"/>
      <c r="AG18" s="310"/>
      <c r="AH18" s="311"/>
      <c r="AI18" s="375"/>
      <c r="AJ18" s="376"/>
      <c r="AK18" s="376"/>
      <c r="AL18" s="377"/>
      <c r="AO18" s="132"/>
      <c r="AP18" s="132"/>
      <c r="AQ18" s="132"/>
      <c r="AR18" s="132"/>
      <c r="AS18" s="132"/>
      <c r="AT18" s="132"/>
      <c r="AU18" s="132"/>
      <c r="AV18" s="130" t="s">
        <v>106</v>
      </c>
      <c r="AX18" s="108" t="s">
        <v>98</v>
      </c>
    </row>
    <row r="19" spans="2:50" ht="21.75" customHeight="1">
      <c r="B19" s="364"/>
      <c r="C19" s="15"/>
      <c r="D19" s="293"/>
      <c r="E19" s="293"/>
      <c r="F19" s="12" t="s">
        <v>2</v>
      </c>
      <c r="G19" s="17"/>
      <c r="H19" s="231"/>
      <c r="I19" s="231"/>
      <c r="J19" s="12" t="s">
        <v>2</v>
      </c>
      <c r="K19" s="15"/>
      <c r="L19" s="3"/>
      <c r="M19" s="118"/>
      <c r="N19" s="31" t="s">
        <v>2</v>
      </c>
      <c r="O19" s="119"/>
      <c r="P19" s="12" t="s">
        <v>2</v>
      </c>
      <c r="Q19" s="329"/>
      <c r="R19" s="330"/>
      <c r="S19" s="294"/>
      <c r="T19" s="295"/>
      <c r="U19" s="297"/>
      <c r="V19" s="295"/>
      <c r="W19" s="120"/>
      <c r="X19" s="57" t="s">
        <v>2</v>
      </c>
      <c r="Y19" s="122"/>
      <c r="Z19" s="58" t="s">
        <v>2</v>
      </c>
      <c r="AA19" s="333"/>
      <c r="AB19" s="334"/>
      <c r="AC19" s="337"/>
      <c r="AD19" s="338"/>
      <c r="AE19" s="342" t="s">
        <v>131</v>
      </c>
      <c r="AF19" s="343"/>
      <c r="AG19" s="343"/>
      <c r="AH19" s="344"/>
      <c r="AI19" s="443"/>
      <c r="AJ19" s="444"/>
      <c r="AK19" s="444"/>
      <c r="AL19" s="445"/>
      <c r="AO19" s="132"/>
      <c r="AP19" s="132"/>
      <c r="AQ19" s="132"/>
      <c r="AR19" s="132"/>
      <c r="AS19" s="132"/>
      <c r="AT19" s="132"/>
      <c r="AU19" s="132"/>
      <c r="AV19" s="130" t="s">
        <v>86</v>
      </c>
      <c r="AX19" s="108" t="s">
        <v>99</v>
      </c>
    </row>
    <row r="20" spans="2:50" ht="21.75" customHeight="1">
      <c r="B20" s="364"/>
      <c r="C20" s="27" t="s">
        <v>5</v>
      </c>
      <c r="D20" s="23"/>
      <c r="E20" s="23"/>
      <c r="F20" s="24"/>
      <c r="G20" s="23" t="s">
        <v>5</v>
      </c>
      <c r="H20" s="25"/>
      <c r="I20" s="25"/>
      <c r="J20" s="26"/>
      <c r="K20" s="27"/>
      <c r="L20" s="23"/>
      <c r="M20" s="33" t="s">
        <v>5</v>
      </c>
      <c r="N20" s="34"/>
      <c r="O20" s="23" t="s">
        <v>5</v>
      </c>
      <c r="P20" s="24"/>
      <c r="Q20" s="156" t="s">
        <v>127</v>
      </c>
      <c r="R20" s="141"/>
      <c r="S20" s="296"/>
      <c r="T20" s="295"/>
      <c r="U20" s="298"/>
      <c r="V20" s="295"/>
      <c r="W20" s="3" t="s">
        <v>5</v>
      </c>
      <c r="X20" s="3"/>
      <c r="Y20" s="22" t="s">
        <v>5</v>
      </c>
      <c r="Z20" s="11"/>
      <c r="AA20" s="333"/>
      <c r="AB20" s="334"/>
      <c r="AC20" s="148"/>
      <c r="AD20" s="149"/>
      <c r="AE20" s="15"/>
      <c r="AF20" s="109"/>
      <c r="AG20" s="110"/>
      <c r="AH20" s="11"/>
      <c r="AI20" s="27" t="s">
        <v>22</v>
      </c>
      <c r="AJ20" s="23"/>
      <c r="AK20" s="33"/>
      <c r="AL20" s="24"/>
      <c r="AO20" s="132"/>
      <c r="AP20" s="132"/>
      <c r="AQ20" s="132"/>
      <c r="AR20" s="132"/>
      <c r="AS20" s="132"/>
      <c r="AT20" s="132"/>
      <c r="AU20" s="132"/>
      <c r="AV20" s="130" t="s">
        <v>94</v>
      </c>
      <c r="AX20" s="108" t="s">
        <v>100</v>
      </c>
    </row>
    <row r="21" spans="2:50" ht="24.75" customHeight="1" thickBot="1">
      <c r="B21" s="365"/>
      <c r="C21" s="15"/>
      <c r="D21" s="184">
        <f>IF(D19="","",D19*10)</f>
      </c>
      <c r="E21" s="184"/>
      <c r="F21" s="12" t="s">
        <v>2</v>
      </c>
      <c r="G21" s="18"/>
      <c r="H21" s="216">
        <f>IF(H19="","",H19*10)</f>
      </c>
      <c r="I21" s="216"/>
      <c r="J21" s="13" t="s">
        <v>2</v>
      </c>
      <c r="K21" s="121"/>
      <c r="L21" s="5" t="s">
        <v>2</v>
      </c>
      <c r="M21" s="126" t="str">
        <f>IF(M19="","0",M19*10)</f>
        <v>0</v>
      </c>
      <c r="N21" s="31" t="s">
        <v>12</v>
      </c>
      <c r="O21" s="123" t="str">
        <f>IF(O19="","0",O19*10)</f>
        <v>0</v>
      </c>
      <c r="P21" s="12" t="s">
        <v>2</v>
      </c>
      <c r="Q21" s="113">
        <f>IF(D21="","",D21-H21-K21-M21-O21)</f>
      </c>
      <c r="R21" s="12" t="s">
        <v>2</v>
      </c>
      <c r="S21" s="15"/>
      <c r="T21" s="5" t="s">
        <v>2</v>
      </c>
      <c r="U21" s="22"/>
      <c r="V21" s="31" t="s">
        <v>2</v>
      </c>
      <c r="W21" s="167" t="str">
        <f>IF(W19="","0",W19*10)</f>
        <v>0</v>
      </c>
      <c r="X21" s="5" t="s">
        <v>2</v>
      </c>
      <c r="Y21" s="124" t="str">
        <f>IF(Y19="","0",Y19*10)</f>
        <v>0</v>
      </c>
      <c r="Z21" s="12" t="s">
        <v>2</v>
      </c>
      <c r="AA21" s="145"/>
      <c r="AB21" s="12" t="s">
        <v>2</v>
      </c>
      <c r="AC21" s="158"/>
      <c r="AD21" s="12" t="s">
        <v>2</v>
      </c>
      <c r="AE21" s="15"/>
      <c r="AF21" s="456"/>
      <c r="AG21" s="457"/>
      <c r="AH21" s="12" t="s">
        <v>2</v>
      </c>
      <c r="AI21" s="166">
        <f>IF(D21="","",D21-H21-K21-M21-O21-S19-U19-W21-Y21-AA18-AC21+AF21)</f>
      </c>
      <c r="AJ21" s="7" t="s">
        <v>2</v>
      </c>
      <c r="AK21" s="161">
        <f>IF(AI21="","",AI21+AJ17)</f>
      </c>
      <c r="AL21" s="13" t="s">
        <v>2</v>
      </c>
      <c r="AX21" s="108" t="s">
        <v>101</v>
      </c>
    </row>
    <row r="22" spans="2:50" ht="21.75" customHeight="1">
      <c r="B22" s="363" t="s">
        <v>52</v>
      </c>
      <c r="C22" s="35" t="s">
        <v>4</v>
      </c>
      <c r="D22" s="9"/>
      <c r="E22" s="9"/>
      <c r="F22" s="14"/>
      <c r="G22" s="15" t="s">
        <v>9</v>
      </c>
      <c r="H22" s="4"/>
      <c r="I22" s="4"/>
      <c r="J22" s="16"/>
      <c r="K22" s="37"/>
      <c r="L22" s="38"/>
      <c r="M22" s="30" t="s">
        <v>9</v>
      </c>
      <c r="N22" s="32"/>
      <c r="O22" s="30" t="s">
        <v>9</v>
      </c>
      <c r="P22" s="9"/>
      <c r="Q22" s="361"/>
      <c r="R22" s="362"/>
      <c r="S22" s="37"/>
      <c r="T22" s="38"/>
      <c r="U22" s="49"/>
      <c r="V22" s="50"/>
      <c r="W22" s="30" t="s">
        <v>9</v>
      </c>
      <c r="X22" s="32"/>
      <c r="Y22" s="30" t="s">
        <v>9</v>
      </c>
      <c r="Z22" s="14"/>
      <c r="AA22" s="331"/>
      <c r="AB22" s="332"/>
      <c r="AC22" s="335"/>
      <c r="AD22" s="339"/>
      <c r="AE22" s="323"/>
      <c r="AF22" s="324"/>
      <c r="AG22" s="312"/>
      <c r="AH22" s="313"/>
      <c r="AI22" s="40"/>
      <c r="AJ22" s="40"/>
      <c r="AK22" s="51"/>
      <c r="AL22" s="46"/>
      <c r="AX22" s="108" t="s">
        <v>102</v>
      </c>
    </row>
    <row r="23" spans="2:50" ht="21.75" customHeight="1">
      <c r="B23" s="364"/>
      <c r="C23" s="15"/>
      <c r="D23" s="384"/>
      <c r="E23" s="384"/>
      <c r="F23" s="12" t="s">
        <v>2</v>
      </c>
      <c r="G23" s="17"/>
      <c r="H23" s="231"/>
      <c r="I23" s="231"/>
      <c r="J23" s="12" t="s">
        <v>2</v>
      </c>
      <c r="K23" s="39"/>
      <c r="L23" s="40"/>
      <c r="M23" s="118"/>
      <c r="N23" s="31" t="s">
        <v>2</v>
      </c>
      <c r="O23" s="118"/>
      <c r="P23" s="5" t="s">
        <v>2</v>
      </c>
      <c r="Q23" s="359"/>
      <c r="R23" s="360"/>
      <c r="S23" s="39"/>
      <c r="T23" s="40"/>
      <c r="U23" s="51"/>
      <c r="V23" s="52"/>
      <c r="W23" s="120"/>
      <c r="X23" s="57" t="s">
        <v>2</v>
      </c>
      <c r="Y23" s="157"/>
      <c r="Z23" s="58" t="s">
        <v>2</v>
      </c>
      <c r="AA23" s="333"/>
      <c r="AB23" s="334"/>
      <c r="AC23" s="340"/>
      <c r="AD23" s="341"/>
      <c r="AE23" s="325"/>
      <c r="AF23" s="326"/>
      <c r="AG23" s="314"/>
      <c r="AH23" s="315"/>
      <c r="AI23" s="40"/>
      <c r="AJ23" s="91"/>
      <c r="AK23" s="51"/>
      <c r="AL23" s="92"/>
      <c r="AX23" s="108" t="s">
        <v>105</v>
      </c>
    </row>
    <row r="24" spans="2:50" ht="21.75" customHeight="1">
      <c r="B24" s="364"/>
      <c r="C24" s="27" t="s">
        <v>5</v>
      </c>
      <c r="D24" s="23"/>
      <c r="E24" s="23"/>
      <c r="F24" s="24"/>
      <c r="G24" s="23" t="s">
        <v>5</v>
      </c>
      <c r="H24" s="25"/>
      <c r="I24" s="25"/>
      <c r="J24" s="26"/>
      <c r="K24" s="41"/>
      <c r="L24" s="42"/>
      <c r="M24" s="33" t="s">
        <v>5</v>
      </c>
      <c r="N24" s="34"/>
      <c r="O24" s="33" t="s">
        <v>5</v>
      </c>
      <c r="P24" s="23"/>
      <c r="Q24" s="142"/>
      <c r="R24" s="140"/>
      <c r="S24" s="41"/>
      <c r="T24" s="42"/>
      <c r="U24" s="53"/>
      <c r="V24" s="54"/>
      <c r="W24" s="3" t="s">
        <v>5</v>
      </c>
      <c r="X24" s="3"/>
      <c r="Y24" s="22" t="s">
        <v>5</v>
      </c>
      <c r="Z24" s="11"/>
      <c r="AA24" s="333"/>
      <c r="AB24" s="334"/>
      <c r="AC24" s="15"/>
      <c r="AD24" s="11"/>
      <c r="AE24" s="447"/>
      <c r="AF24" s="448"/>
      <c r="AG24" s="448"/>
      <c r="AH24" s="449"/>
      <c r="AI24" s="27" t="s">
        <v>23</v>
      </c>
      <c r="AJ24" s="23"/>
      <c r="AK24" s="33"/>
      <c r="AL24" s="24"/>
      <c r="AX24" s="108" t="s">
        <v>106</v>
      </c>
    </row>
    <row r="25" spans="2:50" ht="21.75" customHeight="1" thickBot="1">
      <c r="B25" s="365"/>
      <c r="C25" s="36"/>
      <c r="D25" s="184">
        <f>IF(D23="","",D23*10)</f>
      </c>
      <c r="E25" s="184"/>
      <c r="F25" s="13" t="s">
        <v>2</v>
      </c>
      <c r="G25" s="18"/>
      <c r="H25" s="216">
        <f>IF(H23="","",H23*10)</f>
      </c>
      <c r="I25" s="216"/>
      <c r="J25" s="13" t="s">
        <v>2</v>
      </c>
      <c r="K25" s="43"/>
      <c r="L25" s="44"/>
      <c r="M25" s="126" t="str">
        <f>IF(M23="","0",M23*10)</f>
        <v>0</v>
      </c>
      <c r="N25" s="31" t="s">
        <v>12</v>
      </c>
      <c r="O25" s="168" t="str">
        <f>IF(O23="","0",O23*10)</f>
        <v>0</v>
      </c>
      <c r="P25" s="5" t="s">
        <v>12</v>
      </c>
      <c r="Q25" s="143"/>
      <c r="R25" s="144"/>
      <c r="S25" s="43"/>
      <c r="T25" s="44"/>
      <c r="U25" s="55"/>
      <c r="V25" s="56"/>
      <c r="W25" s="167" t="str">
        <f>IF(W23="","0",W23*10)</f>
        <v>0</v>
      </c>
      <c r="X25" s="5" t="s">
        <v>2</v>
      </c>
      <c r="Y25" s="124" t="str">
        <f>IF(Y23="","0",Y23*10)</f>
        <v>0</v>
      </c>
      <c r="Z25" s="12" t="s">
        <v>2</v>
      </c>
      <c r="AA25" s="146"/>
      <c r="AB25" s="12" t="s">
        <v>2</v>
      </c>
      <c r="AC25" s="160"/>
      <c r="AD25" s="13" t="s">
        <v>2</v>
      </c>
      <c r="AE25" s="169"/>
      <c r="AF25" s="7" t="s">
        <v>2</v>
      </c>
      <c r="AG25" s="170"/>
      <c r="AH25" s="13" t="s">
        <v>2</v>
      </c>
      <c r="AI25" s="162">
        <f>IF(D25="","",D25-H25-M25-O25-W25-Y25-AA22-AC25+AE25+AG25)</f>
      </c>
      <c r="AJ25" s="7" t="s">
        <v>2</v>
      </c>
      <c r="AK25" s="161">
        <f>IF(AI25="","",AK21+AI25)</f>
      </c>
      <c r="AL25" s="13" t="s">
        <v>2</v>
      </c>
      <c r="AX25" s="108" t="s">
        <v>107</v>
      </c>
    </row>
    <row r="26" spans="2:50" ht="24" customHeight="1">
      <c r="B26" s="363" t="s">
        <v>53</v>
      </c>
      <c r="C26" s="35" t="s">
        <v>4</v>
      </c>
      <c r="D26" s="9"/>
      <c r="E26" s="9"/>
      <c r="F26" s="14"/>
      <c r="G26" s="15" t="s">
        <v>9</v>
      </c>
      <c r="H26" s="4"/>
      <c r="I26" s="4"/>
      <c r="J26" s="16"/>
      <c r="K26" s="37"/>
      <c r="L26" s="38"/>
      <c r="M26" s="30" t="s">
        <v>9</v>
      </c>
      <c r="N26" s="32"/>
      <c r="O26" s="38"/>
      <c r="P26" s="45"/>
      <c r="Q26" s="143"/>
      <c r="R26" s="144"/>
      <c r="S26" s="39"/>
      <c r="T26" s="40"/>
      <c r="U26" s="51"/>
      <c r="V26" s="52"/>
      <c r="W26" s="30" t="s">
        <v>9</v>
      </c>
      <c r="X26" s="32"/>
      <c r="Y26" s="30" t="s">
        <v>9</v>
      </c>
      <c r="Z26" s="14"/>
      <c r="AA26" s="331"/>
      <c r="AB26" s="332"/>
      <c r="AC26" s="335"/>
      <c r="AD26" s="339"/>
      <c r="AE26" s="323"/>
      <c r="AF26" s="324"/>
      <c r="AG26" s="312"/>
      <c r="AH26" s="313"/>
      <c r="AI26" s="40"/>
      <c r="AJ26" s="40"/>
      <c r="AK26" s="51"/>
      <c r="AL26" s="46"/>
      <c r="AX26" s="108" t="s">
        <v>109</v>
      </c>
    </row>
    <row r="27" spans="2:50" ht="21.75" customHeight="1">
      <c r="B27" s="364"/>
      <c r="C27" s="15"/>
      <c r="D27" s="397"/>
      <c r="E27" s="397"/>
      <c r="F27" s="12" t="s">
        <v>2</v>
      </c>
      <c r="G27" s="17"/>
      <c r="H27" s="176"/>
      <c r="I27" s="176"/>
      <c r="J27" s="12" t="s">
        <v>2</v>
      </c>
      <c r="K27" s="39"/>
      <c r="L27" s="40"/>
      <c r="M27" s="118"/>
      <c r="N27" s="31" t="s">
        <v>2</v>
      </c>
      <c r="O27" s="40"/>
      <c r="P27" s="46"/>
      <c r="Q27" s="143"/>
      <c r="R27" s="144"/>
      <c r="S27" s="39"/>
      <c r="T27" s="40"/>
      <c r="U27" s="51"/>
      <c r="V27" s="52"/>
      <c r="W27" s="120"/>
      <c r="X27" s="57" t="s">
        <v>2</v>
      </c>
      <c r="Y27" s="122"/>
      <c r="Z27" s="58" t="s">
        <v>2</v>
      </c>
      <c r="AA27" s="333"/>
      <c r="AB27" s="334"/>
      <c r="AC27" s="340"/>
      <c r="AD27" s="341"/>
      <c r="AE27" s="325"/>
      <c r="AF27" s="326"/>
      <c r="AG27" s="314"/>
      <c r="AH27" s="315"/>
      <c r="AI27" s="40"/>
      <c r="AJ27" s="40"/>
      <c r="AK27" s="51"/>
      <c r="AL27" s="46"/>
      <c r="AX27" s="151"/>
    </row>
    <row r="28" spans="2:38" ht="21.75" customHeight="1">
      <c r="B28" s="364"/>
      <c r="C28" s="27" t="s">
        <v>5</v>
      </c>
      <c r="D28" s="23"/>
      <c r="E28" s="23"/>
      <c r="F28" s="24"/>
      <c r="G28" s="27" t="s">
        <v>5</v>
      </c>
      <c r="H28" s="25"/>
      <c r="I28" s="25"/>
      <c r="J28" s="26"/>
      <c r="K28" s="41"/>
      <c r="L28" s="42"/>
      <c r="M28" s="33" t="s">
        <v>5</v>
      </c>
      <c r="N28" s="34"/>
      <c r="O28" s="42"/>
      <c r="P28" s="47"/>
      <c r="Q28" s="143"/>
      <c r="R28" s="144"/>
      <c r="S28" s="41"/>
      <c r="T28" s="42"/>
      <c r="U28" s="53"/>
      <c r="V28" s="54"/>
      <c r="W28" s="3" t="s">
        <v>5</v>
      </c>
      <c r="X28" s="3"/>
      <c r="Y28" s="22" t="s">
        <v>5</v>
      </c>
      <c r="Z28" s="11"/>
      <c r="AA28" s="333"/>
      <c r="AB28" s="334"/>
      <c r="AC28" s="27"/>
      <c r="AD28" s="24"/>
      <c r="AE28" s="447"/>
      <c r="AF28" s="448"/>
      <c r="AG28" s="448"/>
      <c r="AH28" s="449"/>
      <c r="AI28" s="27" t="s">
        <v>24</v>
      </c>
      <c r="AJ28" s="23"/>
      <c r="AK28" s="33" t="s">
        <v>25</v>
      </c>
      <c r="AL28" s="24"/>
    </row>
    <row r="29" spans="2:38" ht="21.75" customHeight="1" thickBot="1">
      <c r="B29" s="365"/>
      <c r="C29" s="36"/>
      <c r="D29" s="184">
        <f>IF(D27="","",D27*10)</f>
      </c>
      <c r="E29" s="184"/>
      <c r="F29" s="13" t="s">
        <v>2</v>
      </c>
      <c r="G29" s="18"/>
      <c r="H29" s="216">
        <f>IF(H27="","",H27*10)</f>
      </c>
      <c r="I29" s="216"/>
      <c r="J29" s="13" t="s">
        <v>2</v>
      </c>
      <c r="K29" s="43"/>
      <c r="L29" s="44"/>
      <c r="M29" s="133" t="str">
        <f>IF(M27="","0",M27*10)</f>
        <v>0</v>
      </c>
      <c r="N29" s="31" t="s">
        <v>12</v>
      </c>
      <c r="O29" s="40"/>
      <c r="P29" s="46"/>
      <c r="Q29" s="143"/>
      <c r="R29" s="144"/>
      <c r="S29" s="43"/>
      <c r="T29" s="44"/>
      <c r="U29" s="55"/>
      <c r="V29" s="56"/>
      <c r="W29" s="172" t="str">
        <f>IF(W27="","0",W27*10)</f>
        <v>0</v>
      </c>
      <c r="X29" s="48" t="s">
        <v>2</v>
      </c>
      <c r="Y29" s="125" t="str">
        <f>IF(Y27="","0",Y27*10)</f>
        <v>0</v>
      </c>
      <c r="Z29" s="13" t="s">
        <v>2</v>
      </c>
      <c r="AA29" s="147"/>
      <c r="AB29" s="13" t="s">
        <v>2</v>
      </c>
      <c r="AC29" s="164"/>
      <c r="AD29" s="13" t="s">
        <v>2</v>
      </c>
      <c r="AE29" s="171"/>
      <c r="AF29" s="7" t="s">
        <v>2</v>
      </c>
      <c r="AG29" s="171"/>
      <c r="AH29" s="13" t="s">
        <v>2</v>
      </c>
      <c r="AI29" s="162">
        <f>IF(D29="","",D29-H29-M29-W29-Y29-AA26-AC29+AE29+AG29)</f>
      </c>
      <c r="AJ29" s="7" t="s">
        <v>2</v>
      </c>
      <c r="AK29" s="163">
        <f>IF(AK25="","",AK25+AI29)</f>
      </c>
      <c r="AL29" s="13" t="s">
        <v>2</v>
      </c>
    </row>
    <row r="30" spans="2:22" ht="18" customHeight="1" thickBot="1">
      <c r="B30" s="173" t="s">
        <v>54</v>
      </c>
      <c r="C30" s="404" t="s">
        <v>26</v>
      </c>
      <c r="D30" s="405"/>
      <c r="E30" s="405"/>
      <c r="F30" s="405"/>
      <c r="G30" s="405"/>
      <c r="H30" s="405"/>
      <c r="I30" s="405"/>
      <c r="J30" s="405"/>
      <c r="K30" s="405"/>
      <c r="L30" s="406"/>
      <c r="M30" s="300" t="s">
        <v>20</v>
      </c>
      <c r="N30" s="291"/>
      <c r="O30" s="291"/>
      <c r="P30" s="291"/>
      <c r="Q30" s="301"/>
      <c r="R30" s="290" t="s">
        <v>43</v>
      </c>
      <c r="S30" s="291"/>
      <c r="T30" s="291"/>
      <c r="U30" s="291"/>
      <c r="V30" s="292"/>
    </row>
    <row r="31" spans="2:30" ht="18" customHeight="1">
      <c r="B31" s="174"/>
      <c r="C31" s="180" t="s">
        <v>27</v>
      </c>
      <c r="D31" s="181"/>
      <c r="E31" s="30" t="s">
        <v>111</v>
      </c>
      <c r="F31" s="9"/>
      <c r="G31" s="28"/>
      <c r="H31" s="10" t="s">
        <v>25</v>
      </c>
      <c r="I31" s="10"/>
      <c r="J31" s="4"/>
      <c r="K31" s="4"/>
      <c r="L31" s="16"/>
      <c r="M31" s="93" t="s">
        <v>81</v>
      </c>
      <c r="N31" s="4"/>
      <c r="O31" s="4"/>
      <c r="P31" s="4"/>
      <c r="Q31" s="16"/>
      <c r="R31" s="94" t="s">
        <v>112</v>
      </c>
      <c r="S31" s="4"/>
      <c r="T31" s="4"/>
      <c r="U31" s="4"/>
      <c r="V31" s="16"/>
      <c r="W31" s="60"/>
      <c r="X31" s="299" t="s">
        <v>62</v>
      </c>
      <c r="Y31" s="299"/>
      <c r="Z31" s="299"/>
      <c r="AA31" s="299"/>
      <c r="AB31" s="299"/>
      <c r="AC31" s="299"/>
      <c r="AD31" s="299"/>
    </row>
    <row r="32" spans="2:38" ht="27" customHeight="1">
      <c r="B32" s="174"/>
      <c r="C32" s="182"/>
      <c r="D32" s="183"/>
      <c r="E32" s="395"/>
      <c r="F32" s="396"/>
      <c r="G32" s="59" t="s">
        <v>2</v>
      </c>
      <c r="H32" s="177">
        <f>IF(E33="","",E33*E32)</f>
      </c>
      <c r="I32" s="178"/>
      <c r="J32" s="178"/>
      <c r="K32" s="178"/>
      <c r="L32" s="16"/>
      <c r="M32" s="393">
        <f>IF(AK29="","",AK29+H32)</f>
      </c>
      <c r="N32" s="178"/>
      <c r="O32" s="178"/>
      <c r="P32" s="178"/>
      <c r="Q32" s="16"/>
      <c r="R32" s="287">
        <f>AJ40</f>
        <v>0</v>
      </c>
      <c r="S32" s="288"/>
      <c r="T32" s="288"/>
      <c r="U32" s="288"/>
      <c r="V32" s="16"/>
      <c r="X32" s="98"/>
      <c r="Y32" s="99" t="s">
        <v>82</v>
      </c>
      <c r="Z32" s="409" t="s">
        <v>0</v>
      </c>
      <c r="AA32" s="285" t="s">
        <v>138</v>
      </c>
      <c r="AB32" s="285" t="s">
        <v>48</v>
      </c>
      <c r="AC32" s="285" t="s">
        <v>34</v>
      </c>
      <c r="AD32" s="285" t="s">
        <v>13</v>
      </c>
      <c r="AE32" s="285" t="s">
        <v>16</v>
      </c>
      <c r="AF32" s="450" t="s">
        <v>137</v>
      </c>
      <c r="AG32" s="451"/>
      <c r="AH32" s="439" t="s">
        <v>110</v>
      </c>
      <c r="AI32" s="440"/>
      <c r="AJ32" s="418" t="s">
        <v>49</v>
      </c>
      <c r="AK32" s="419"/>
      <c r="AL32" s="420"/>
    </row>
    <row r="33" spans="2:38" ht="24" customHeight="1">
      <c r="B33" s="174"/>
      <c r="C33" s="303" t="s">
        <v>28</v>
      </c>
      <c r="D33" s="304"/>
      <c r="E33" s="387"/>
      <c r="F33" s="388"/>
      <c r="G33" s="29"/>
      <c r="H33" s="179"/>
      <c r="I33" s="178"/>
      <c r="J33" s="178"/>
      <c r="K33" s="178"/>
      <c r="L33" s="16"/>
      <c r="M33" s="394"/>
      <c r="N33" s="178"/>
      <c r="O33" s="178"/>
      <c r="P33" s="178"/>
      <c r="Q33" s="16"/>
      <c r="R33" s="289"/>
      <c r="S33" s="288"/>
      <c r="T33" s="288"/>
      <c r="U33" s="288"/>
      <c r="V33" s="16"/>
      <c r="X33" s="100" t="s">
        <v>83</v>
      </c>
      <c r="Y33" s="101"/>
      <c r="Z33" s="410"/>
      <c r="AA33" s="286"/>
      <c r="AB33" s="286"/>
      <c r="AC33" s="286"/>
      <c r="AD33" s="286"/>
      <c r="AE33" s="286"/>
      <c r="AF33" s="452"/>
      <c r="AG33" s="453"/>
      <c r="AH33" s="441"/>
      <c r="AI33" s="442"/>
      <c r="AJ33" s="421"/>
      <c r="AK33" s="422"/>
      <c r="AL33" s="423"/>
    </row>
    <row r="34" spans="2:38" ht="21" customHeight="1" thickBot="1">
      <c r="B34" s="175"/>
      <c r="C34" s="306"/>
      <c r="D34" s="307"/>
      <c r="E34" s="389"/>
      <c r="F34" s="390"/>
      <c r="G34" s="48" t="s">
        <v>29</v>
      </c>
      <c r="H34" s="115"/>
      <c r="I34" s="107"/>
      <c r="J34" s="107"/>
      <c r="K34" s="107"/>
      <c r="L34" s="106" t="s">
        <v>2</v>
      </c>
      <c r="M34" s="116"/>
      <c r="N34" s="107"/>
      <c r="O34" s="107"/>
      <c r="P34" s="107"/>
      <c r="Q34" s="114" t="s">
        <v>2</v>
      </c>
      <c r="R34" s="18"/>
      <c r="S34" s="7"/>
      <c r="T34" s="8"/>
      <c r="U34" s="391" t="s">
        <v>44</v>
      </c>
      <c r="V34" s="392"/>
      <c r="X34" s="400" t="s">
        <v>84</v>
      </c>
      <c r="Y34" s="401"/>
      <c r="Z34" s="398"/>
      <c r="AA34" s="398"/>
      <c r="AB34" s="407"/>
      <c r="AC34" s="407"/>
      <c r="AD34" s="407"/>
      <c r="AE34" s="407"/>
      <c r="AF34" s="400"/>
      <c r="AG34" s="454"/>
      <c r="AH34" s="430">
        <f>Z34+AA34</f>
        <v>0</v>
      </c>
      <c r="AI34" s="431"/>
      <c r="AJ34" s="412"/>
      <c r="AK34" s="413"/>
      <c r="AL34" s="414"/>
    </row>
    <row r="35" spans="2:38" ht="21" customHeight="1" thickBot="1">
      <c r="B35" s="95" t="s">
        <v>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96"/>
      <c r="X35" s="402"/>
      <c r="Y35" s="403"/>
      <c r="Z35" s="399"/>
      <c r="AA35" s="399"/>
      <c r="AB35" s="408"/>
      <c r="AC35" s="408"/>
      <c r="AD35" s="408"/>
      <c r="AE35" s="408"/>
      <c r="AF35" s="402"/>
      <c r="AG35" s="455"/>
      <c r="AH35" s="432"/>
      <c r="AI35" s="433"/>
      <c r="AJ35" s="415"/>
      <c r="AK35" s="416"/>
      <c r="AL35" s="417"/>
    </row>
    <row r="36" spans="2:38" ht="21" customHeight="1"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0"/>
      <c r="X36" s="400" t="s">
        <v>46</v>
      </c>
      <c r="Y36" s="401"/>
      <c r="Z36" s="398"/>
      <c r="AA36" s="398"/>
      <c r="AB36" s="398"/>
      <c r="AC36" s="398"/>
      <c r="AD36" s="398"/>
      <c r="AE36" s="398"/>
      <c r="AF36" s="424"/>
      <c r="AG36" s="425"/>
      <c r="AH36" s="430">
        <f>Z36+AA36+AB36+AC36+AD36+AE36+AF36+AG36</f>
        <v>0</v>
      </c>
      <c r="AI36" s="431"/>
      <c r="AJ36" s="185">
        <f>AH34+AH36</f>
        <v>0</v>
      </c>
      <c r="AK36" s="186"/>
      <c r="AL36" s="187"/>
    </row>
    <row r="37" spans="2:38" ht="21" customHeight="1">
      <c r="B37" s="17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6"/>
      <c r="X37" s="402"/>
      <c r="Y37" s="403"/>
      <c r="Z37" s="411"/>
      <c r="AA37" s="411"/>
      <c r="AB37" s="411"/>
      <c r="AC37" s="411"/>
      <c r="AD37" s="411"/>
      <c r="AE37" s="411"/>
      <c r="AF37" s="426"/>
      <c r="AG37" s="427"/>
      <c r="AH37" s="432"/>
      <c r="AI37" s="433"/>
      <c r="AJ37" s="188"/>
      <c r="AK37" s="189"/>
      <c r="AL37" s="190"/>
    </row>
    <row r="38" spans="2:38" ht="21" customHeight="1">
      <c r="B38" s="17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6"/>
      <c r="X38" s="400" t="s">
        <v>68</v>
      </c>
      <c r="Y38" s="401"/>
      <c r="Z38" s="398"/>
      <c r="AA38" s="398"/>
      <c r="AB38" s="398"/>
      <c r="AC38" s="398"/>
      <c r="AD38" s="398"/>
      <c r="AE38" s="398"/>
      <c r="AF38" s="424"/>
      <c r="AG38" s="428"/>
      <c r="AH38" s="430">
        <f>Z38+AA38+AB38+AC38+AD38+AE38+AF38+AG38</f>
        <v>0</v>
      </c>
      <c r="AI38" s="431"/>
      <c r="AJ38" s="185">
        <f>AJ36+AH38</f>
        <v>0</v>
      </c>
      <c r="AK38" s="186"/>
      <c r="AL38" s="187"/>
    </row>
    <row r="39" spans="2:38" ht="21" customHeight="1" thickBot="1">
      <c r="B39" s="17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6"/>
      <c r="X39" s="402"/>
      <c r="Y39" s="403"/>
      <c r="Z39" s="399"/>
      <c r="AA39" s="399"/>
      <c r="AB39" s="399"/>
      <c r="AC39" s="399"/>
      <c r="AD39" s="399"/>
      <c r="AE39" s="399"/>
      <c r="AF39" s="438"/>
      <c r="AG39" s="429"/>
      <c r="AH39" s="432"/>
      <c r="AI39" s="433"/>
      <c r="AJ39" s="191"/>
      <c r="AK39" s="192"/>
      <c r="AL39" s="193"/>
    </row>
    <row r="40" spans="2:38" ht="21" customHeight="1">
      <c r="B40" s="17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6"/>
      <c r="X40" s="400" t="s">
        <v>47</v>
      </c>
      <c r="Y40" s="401"/>
      <c r="Z40" s="398"/>
      <c r="AA40" s="398"/>
      <c r="AB40" s="398"/>
      <c r="AC40" s="398"/>
      <c r="AD40" s="398"/>
      <c r="AE40" s="398"/>
      <c r="AF40" s="424"/>
      <c r="AG40" s="428"/>
      <c r="AH40" s="430">
        <f>Z40+AA40+AB40+AC40+AD40+AE40+AF40+AG40</f>
        <v>0</v>
      </c>
      <c r="AI40" s="434"/>
      <c r="AJ40" s="194">
        <f>AJ38+AH40</f>
        <v>0</v>
      </c>
      <c r="AK40" s="195"/>
      <c r="AL40" s="196"/>
    </row>
    <row r="41" spans="2:38" ht="21" customHeight="1" thickBot="1">
      <c r="B41" s="18"/>
      <c r="C41" s="6"/>
      <c r="D41" s="6"/>
      <c r="E41" s="6"/>
      <c r="F41" s="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1"/>
      <c r="X41" s="402"/>
      <c r="Y41" s="403"/>
      <c r="Z41" s="411"/>
      <c r="AA41" s="411"/>
      <c r="AB41" s="411"/>
      <c r="AC41" s="411"/>
      <c r="AD41" s="411"/>
      <c r="AE41" s="411"/>
      <c r="AF41" s="426"/>
      <c r="AG41" s="429"/>
      <c r="AH41" s="432"/>
      <c r="AI41" s="435"/>
      <c r="AJ41" s="197"/>
      <c r="AK41" s="192"/>
      <c r="AL41" s="198"/>
    </row>
    <row r="42" spans="3:6" ht="18" customHeight="1">
      <c r="C42" s="2"/>
      <c r="D42" s="2"/>
      <c r="E42" s="2"/>
      <c r="F42" s="2"/>
    </row>
    <row r="43" spans="3:6" ht="18" customHeight="1">
      <c r="C43" s="2"/>
      <c r="D43" s="2"/>
      <c r="E43" s="2"/>
      <c r="F43" s="2"/>
    </row>
    <row r="47" spans="24:28" ht="18" customHeight="1">
      <c r="X47" s="4"/>
      <c r="Y47" s="97"/>
      <c r="Z47" s="97"/>
      <c r="AA47" s="97"/>
      <c r="AB47" s="97"/>
    </row>
  </sheetData>
  <sheetProtection password="CC1C" sheet="1" objects="1" scenarios="1" selectLockedCells="1"/>
  <mergeCells count="148">
    <mergeCell ref="AC40:AC41"/>
    <mergeCell ref="AD40:AD41"/>
    <mergeCell ref="AE40:AE41"/>
    <mergeCell ref="AF40:AF41"/>
    <mergeCell ref="AC36:AC37"/>
    <mergeCell ref="AD36:AD37"/>
    <mergeCell ref="AE36:AE37"/>
    <mergeCell ref="AB38:AB39"/>
    <mergeCell ref="AJ34:AL35"/>
    <mergeCell ref="AJ32:AL33"/>
    <mergeCell ref="AF36:AG37"/>
    <mergeCell ref="AG38:AG39"/>
    <mergeCell ref="AH36:AI37"/>
    <mergeCell ref="AE32:AE33"/>
    <mergeCell ref="AE34:AE35"/>
    <mergeCell ref="AH40:AI41"/>
    <mergeCell ref="AG6:AH6"/>
    <mergeCell ref="AF5:AF6"/>
    <mergeCell ref="AF38:AF39"/>
    <mergeCell ref="AG40:AG41"/>
    <mergeCell ref="AH32:AI33"/>
    <mergeCell ref="AI18:AL19"/>
    <mergeCell ref="AJ17:AK17"/>
    <mergeCell ref="AE22:AF23"/>
    <mergeCell ref="AE24:AH24"/>
    <mergeCell ref="AE28:AH28"/>
    <mergeCell ref="AH34:AI35"/>
    <mergeCell ref="AH38:AI39"/>
    <mergeCell ref="AE38:AE39"/>
    <mergeCell ref="AF32:AG33"/>
    <mergeCell ref="AF34:AG35"/>
    <mergeCell ref="AF21:AG21"/>
    <mergeCell ref="X40:Y41"/>
    <mergeCell ref="Z32:Z33"/>
    <mergeCell ref="AA32:AA33"/>
    <mergeCell ref="Z36:Z37"/>
    <mergeCell ref="AA36:AA37"/>
    <mergeCell ref="Z38:Z39"/>
    <mergeCell ref="AA38:AA39"/>
    <mergeCell ref="AA34:AA35"/>
    <mergeCell ref="AB36:AB37"/>
    <mergeCell ref="Z40:Z41"/>
    <mergeCell ref="AA40:AA41"/>
    <mergeCell ref="AB40:AB41"/>
    <mergeCell ref="E33:F34"/>
    <mergeCell ref="C33:D34"/>
    <mergeCell ref="U34:V34"/>
    <mergeCell ref="M32:P33"/>
    <mergeCell ref="E32:F32"/>
    <mergeCell ref="D27:E27"/>
    <mergeCell ref="Z34:Z35"/>
    <mergeCell ref="X38:Y39"/>
    <mergeCell ref="AC38:AC39"/>
    <mergeCell ref="AA26:AB28"/>
    <mergeCell ref="AC26:AD27"/>
    <mergeCell ref="C30:L30"/>
    <mergeCell ref="X34:Y35"/>
    <mergeCell ref="X36:Y37"/>
    <mergeCell ref="AB34:AB35"/>
    <mergeCell ref="AD32:AD33"/>
    <mergeCell ref="AC34:AC35"/>
    <mergeCell ref="AD34:AD35"/>
    <mergeCell ref="AC32:AC33"/>
    <mergeCell ref="AD38:AD39"/>
    <mergeCell ref="H25:I25"/>
    <mergeCell ref="B22:B25"/>
    <mergeCell ref="B26:B29"/>
    <mergeCell ref="K14:P17"/>
    <mergeCell ref="S14:Z17"/>
    <mergeCell ref="B18:B21"/>
    <mergeCell ref="D21:E21"/>
    <mergeCell ref="D23:E23"/>
    <mergeCell ref="D25:E25"/>
    <mergeCell ref="B14:B17"/>
    <mergeCell ref="D15:E15"/>
    <mergeCell ref="AC22:AD23"/>
    <mergeCell ref="AE19:AH19"/>
    <mergeCell ref="AC12:AD13"/>
    <mergeCell ref="AA13:AB13"/>
    <mergeCell ref="AE12:AF13"/>
    <mergeCell ref="AG12:AH13"/>
    <mergeCell ref="Q23:R23"/>
    <mergeCell ref="Q22:R22"/>
    <mergeCell ref="H23:I23"/>
    <mergeCell ref="C12:F13"/>
    <mergeCell ref="AB32:AB33"/>
    <mergeCell ref="R32:U33"/>
    <mergeCell ref="R30:V30"/>
    <mergeCell ref="D17:E17"/>
    <mergeCell ref="D19:E19"/>
    <mergeCell ref="S19:T20"/>
    <mergeCell ref="U19:V20"/>
    <mergeCell ref="H21:I21"/>
    <mergeCell ref="X31:AD31"/>
    <mergeCell ref="M30:Q30"/>
    <mergeCell ref="U13:V13"/>
    <mergeCell ref="AA14:AH17"/>
    <mergeCell ref="AF18:AH18"/>
    <mergeCell ref="AG26:AH27"/>
    <mergeCell ref="G12:J12"/>
    <mergeCell ref="G13:H13"/>
    <mergeCell ref="I13:J13"/>
    <mergeCell ref="AE26:AF27"/>
    <mergeCell ref="AG22:AH23"/>
    <mergeCell ref="Q18:R19"/>
    <mergeCell ref="AA18:AB20"/>
    <mergeCell ref="AA22:AB24"/>
    <mergeCell ref="AC18:AD19"/>
    <mergeCell ref="N4:P4"/>
    <mergeCell ref="B9:AL10"/>
    <mergeCell ref="Q4:T4"/>
    <mergeCell ref="C4:E4"/>
    <mergeCell ref="F4:H4"/>
    <mergeCell ref="I4:M4"/>
    <mergeCell ref="Q5:T7"/>
    <mergeCell ref="U5:V7"/>
    <mergeCell ref="N5:P7"/>
    <mergeCell ref="I5:M7"/>
    <mergeCell ref="W4:X4"/>
    <mergeCell ref="U4:V4"/>
    <mergeCell ref="AC6:AD6"/>
    <mergeCell ref="AB5:AB6"/>
    <mergeCell ref="Z5:AA5"/>
    <mergeCell ref="AC5:AE5"/>
    <mergeCell ref="B30:B34"/>
    <mergeCell ref="H27:I27"/>
    <mergeCell ref="H32:K33"/>
    <mergeCell ref="C31:D32"/>
    <mergeCell ref="D29:E29"/>
    <mergeCell ref="AJ36:AL37"/>
    <mergeCell ref="AJ38:AL39"/>
    <mergeCell ref="AJ40:AL41"/>
    <mergeCell ref="C5:E7"/>
    <mergeCell ref="F5:H7"/>
    <mergeCell ref="O13:P13"/>
    <mergeCell ref="K12:P12"/>
    <mergeCell ref="K13:L13"/>
    <mergeCell ref="M13:N13"/>
    <mergeCell ref="H29:I29"/>
    <mergeCell ref="AI12:AJ13"/>
    <mergeCell ref="AK12:AL13"/>
    <mergeCell ref="W5:X7"/>
    <mergeCell ref="H19:I19"/>
    <mergeCell ref="Y13:Z13"/>
    <mergeCell ref="S12:Z12"/>
    <mergeCell ref="S13:T13"/>
    <mergeCell ref="W13:X13"/>
    <mergeCell ref="AA12:AB12"/>
  </mergeCells>
  <dataValidations count="10">
    <dataValidation type="list" allowBlank="1" showInputMessage="1" showErrorMessage="1" sqref="Q5:T7">
      <formula1>$BA$4:$BA$7</formula1>
    </dataValidation>
    <dataValidation type="list" allowBlank="1" showInputMessage="1" showErrorMessage="1" sqref="U5:V7">
      <formula1>$BB$4:$BB$7</formula1>
    </dataValidation>
    <dataValidation type="list" allowBlank="1" showInputMessage="1" showErrorMessage="1" sqref="W5:X7">
      <formula1>$BC$4:$BC$6</formula1>
    </dataValidation>
    <dataValidation type="list" allowBlank="1" showInputMessage="1" showErrorMessage="1" sqref="AA12:AB12">
      <formula1>$AV$4:$AV$20</formula1>
    </dataValidation>
    <dataValidation type="list" allowBlank="1" showInputMessage="1" showErrorMessage="1" sqref="C5:E7">
      <formula1>$AW$4:$AW$7</formula1>
    </dataValidation>
    <dataValidation type="list" allowBlank="1" showInputMessage="1" showErrorMessage="1" sqref="F5:H7">
      <formula1>$AX$4:$AX$7</formula1>
    </dataValidation>
    <dataValidation type="list" allowBlank="1" showInputMessage="1" showErrorMessage="1" sqref="I5:M7">
      <formula1>$AY$4:$AY$7</formula1>
    </dataValidation>
    <dataValidation type="list" allowBlank="1" showInputMessage="1" showErrorMessage="1" sqref="N5:P7">
      <formula1>$AZ$4:$AZ$7</formula1>
    </dataValidation>
    <dataValidation type="list" allowBlank="1" showInputMessage="1" showErrorMessage="1" sqref="AC18:AD19 AC22:AD23 AC26:AD27">
      <formula1>$AW$10:$AW$12</formula1>
    </dataValidation>
    <dataValidation type="list" allowBlank="1" showInputMessage="1" showErrorMessage="1" sqref="AF18:AH18 AE22:AH23 AE26:AH27">
      <formula1>$AX$10:$AX$27</formula1>
    </dataValidation>
  </dataValidations>
  <printOptions horizontalCentered="1"/>
  <pageMargins left="0.2362204724409449" right="0.1968503937007874" top="0.35433070866141736" bottom="0.1968503937007874" header="0.1968503937007874" footer="0.1968503937007874"/>
  <pageSetup horizontalDpi="600" verticalDpi="600" orientation="landscape" paperSize="8" scale="65" r:id="rId2"/>
  <ignoredErrors>
    <ignoredError sqref="AK21 AK29" evalError="1"/>
    <ignoredError sqref="Z6 AC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84" zoomScaleNormal="84" zoomScalePageLayoutView="0" workbookViewId="0" topLeftCell="A10">
      <selection activeCell="N7" sqref="N7"/>
    </sheetView>
  </sheetViews>
  <sheetFormatPr defaultColWidth="9.140625" defaultRowHeight="15"/>
  <cols>
    <col min="1" max="1" width="9.00390625" style="84" customWidth="1"/>
  </cols>
  <sheetData>
    <row r="1" spans="1:15" ht="29.25" thickBot="1">
      <c r="A1" s="466" t="s">
        <v>63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8"/>
    </row>
    <row r="2" spans="1:15" ht="14.25" thickBot="1">
      <c r="A2" s="81"/>
      <c r="B2" s="61"/>
      <c r="C2" s="62"/>
      <c r="D2" s="61"/>
      <c r="E2" s="61"/>
      <c r="F2" s="62"/>
      <c r="G2" s="62"/>
      <c r="H2" s="61"/>
      <c r="I2" s="62"/>
      <c r="J2" s="61"/>
      <c r="K2" s="61"/>
      <c r="L2" s="61"/>
      <c r="M2" s="61"/>
      <c r="N2" s="61"/>
      <c r="O2" s="61"/>
    </row>
    <row r="3" spans="1:15" ht="29.25" thickBot="1">
      <c r="A3" s="458" t="s">
        <v>64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</row>
    <row r="4" spans="1:15" ht="25.5" customHeight="1">
      <c r="A4" s="81"/>
      <c r="B4" s="63" t="s">
        <v>0</v>
      </c>
      <c r="C4" s="64" t="s">
        <v>6</v>
      </c>
      <c r="D4" s="63" t="s">
        <v>48</v>
      </c>
      <c r="E4" s="63" t="s">
        <v>34</v>
      </c>
      <c r="F4" s="64" t="s">
        <v>13</v>
      </c>
      <c r="G4" s="64" t="s">
        <v>16</v>
      </c>
      <c r="H4" s="63" t="s">
        <v>17</v>
      </c>
      <c r="I4" s="79" t="s">
        <v>79</v>
      </c>
      <c r="J4" s="461" t="s">
        <v>65</v>
      </c>
      <c r="K4" s="462"/>
      <c r="L4" s="461" t="s">
        <v>66</v>
      </c>
      <c r="M4" s="462"/>
      <c r="N4" s="80" t="s">
        <v>78</v>
      </c>
      <c r="O4" s="80" t="s">
        <v>67</v>
      </c>
    </row>
    <row r="5" spans="1:15" ht="21.75" customHeight="1">
      <c r="A5" s="82" t="s">
        <v>45</v>
      </c>
      <c r="B5" s="65"/>
      <c r="C5" s="66"/>
      <c r="D5" s="67"/>
      <c r="E5" s="67"/>
      <c r="F5" s="68"/>
      <c r="G5" s="68"/>
      <c r="H5" s="67"/>
      <c r="I5" s="68"/>
      <c r="J5" s="69"/>
      <c r="K5" s="85" t="s">
        <v>2</v>
      </c>
      <c r="L5" s="86"/>
      <c r="M5" s="85" t="s">
        <v>2</v>
      </c>
      <c r="N5" s="65"/>
      <c r="O5" s="67"/>
    </row>
    <row r="6" spans="1:15" ht="21.75" customHeight="1">
      <c r="A6" s="82" t="s">
        <v>46</v>
      </c>
      <c r="B6" s="65"/>
      <c r="C6" s="66"/>
      <c r="D6" s="65"/>
      <c r="E6" s="65"/>
      <c r="F6" s="66"/>
      <c r="G6" s="66"/>
      <c r="H6" s="65"/>
      <c r="I6" s="66"/>
      <c r="J6" s="69"/>
      <c r="K6" s="85" t="s">
        <v>2</v>
      </c>
      <c r="L6" s="86"/>
      <c r="M6" s="85" t="s">
        <v>2</v>
      </c>
      <c r="N6" s="65"/>
      <c r="O6" s="65"/>
    </row>
    <row r="7" spans="1:15" ht="21.75" customHeight="1">
      <c r="A7" s="82" t="s">
        <v>68</v>
      </c>
      <c r="B7" s="65"/>
      <c r="C7" s="66"/>
      <c r="D7" s="65"/>
      <c r="E7" s="65"/>
      <c r="F7" s="66"/>
      <c r="G7" s="66"/>
      <c r="H7" s="65"/>
      <c r="I7" s="66"/>
      <c r="J7" s="69"/>
      <c r="K7" s="85" t="s">
        <v>2</v>
      </c>
      <c r="L7" s="86"/>
      <c r="M7" s="85" t="s">
        <v>2</v>
      </c>
      <c r="N7" s="65"/>
      <c r="O7" s="65"/>
    </row>
    <row r="8" spans="1:15" ht="21.75" customHeight="1" thickBot="1">
      <c r="A8" s="82" t="s">
        <v>69</v>
      </c>
      <c r="B8" s="70"/>
      <c r="C8" s="71"/>
      <c r="D8" s="70"/>
      <c r="E8" s="70"/>
      <c r="F8" s="71"/>
      <c r="G8" s="71"/>
      <c r="H8" s="70"/>
      <c r="I8" s="71"/>
      <c r="J8" s="72"/>
      <c r="K8" s="87" t="s">
        <v>2</v>
      </c>
      <c r="L8" s="88"/>
      <c r="M8" s="89" t="s">
        <v>2</v>
      </c>
      <c r="N8" s="70"/>
      <c r="O8" s="70"/>
    </row>
    <row r="9" spans="1:15" ht="21.75" customHeight="1" thickBot="1">
      <c r="A9" s="83" t="s">
        <v>54</v>
      </c>
      <c r="B9" s="463" t="s">
        <v>70</v>
      </c>
      <c r="C9" s="464"/>
      <c r="D9" s="73"/>
      <c r="E9" s="74" t="s">
        <v>29</v>
      </c>
      <c r="F9" s="463" t="s">
        <v>71</v>
      </c>
      <c r="G9" s="464"/>
      <c r="H9" s="464"/>
      <c r="I9" s="75"/>
      <c r="J9" s="463" t="s">
        <v>72</v>
      </c>
      <c r="K9" s="465"/>
      <c r="L9" s="76"/>
      <c r="M9" s="90" t="s">
        <v>2</v>
      </c>
      <c r="N9" s="77"/>
      <c r="O9" s="78"/>
    </row>
    <row r="10" spans="1:15" ht="13.5">
      <c r="A10" s="81"/>
      <c r="B10" s="61"/>
      <c r="C10" s="62"/>
      <c r="D10" s="61"/>
      <c r="E10" s="61"/>
      <c r="F10" s="62"/>
      <c r="G10" s="62"/>
      <c r="H10" s="61"/>
      <c r="I10" s="62"/>
      <c r="J10" s="61"/>
      <c r="K10" s="61"/>
      <c r="L10" s="61"/>
      <c r="M10" s="61"/>
      <c r="N10" s="61"/>
      <c r="O10" s="61"/>
    </row>
    <row r="11" spans="1:15" ht="14.25" thickBot="1">
      <c r="A11" s="81"/>
      <c r="B11" s="61"/>
      <c r="C11" s="62"/>
      <c r="D11" s="61"/>
      <c r="E11" s="61"/>
      <c r="F11" s="62"/>
      <c r="G11" s="62"/>
      <c r="H11" s="61"/>
      <c r="I11" s="62"/>
      <c r="J11" s="61"/>
      <c r="K11" s="61"/>
      <c r="L11" s="61"/>
      <c r="M11" s="61"/>
      <c r="N11" s="61"/>
      <c r="O11" s="61"/>
    </row>
    <row r="12" spans="1:15" ht="29.25" thickBot="1">
      <c r="A12" s="458" t="s">
        <v>73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</row>
    <row r="13" spans="1:15" ht="26.25" customHeight="1">
      <c r="A13" s="81"/>
      <c r="B13" s="63" t="s">
        <v>0</v>
      </c>
      <c r="C13" s="64" t="s">
        <v>6</v>
      </c>
      <c r="D13" s="63" t="s">
        <v>48</v>
      </c>
      <c r="E13" s="63" t="s">
        <v>34</v>
      </c>
      <c r="F13" s="64" t="s">
        <v>13</v>
      </c>
      <c r="G13" s="64" t="s">
        <v>16</v>
      </c>
      <c r="H13" s="63" t="s">
        <v>17</v>
      </c>
      <c r="I13" s="79" t="s">
        <v>79</v>
      </c>
      <c r="J13" s="461" t="s">
        <v>65</v>
      </c>
      <c r="K13" s="462"/>
      <c r="L13" s="461" t="s">
        <v>66</v>
      </c>
      <c r="M13" s="462"/>
      <c r="N13" s="80" t="s">
        <v>78</v>
      </c>
      <c r="O13" s="80" t="s">
        <v>67</v>
      </c>
    </row>
    <row r="14" spans="1:15" ht="21.75" customHeight="1">
      <c r="A14" s="82" t="s">
        <v>45</v>
      </c>
      <c r="B14" s="65"/>
      <c r="C14" s="66"/>
      <c r="D14" s="67"/>
      <c r="E14" s="67"/>
      <c r="F14" s="68"/>
      <c r="G14" s="68"/>
      <c r="H14" s="67"/>
      <c r="I14" s="68"/>
      <c r="J14" s="69"/>
      <c r="K14" s="85" t="s">
        <v>2</v>
      </c>
      <c r="L14" s="86"/>
      <c r="M14" s="85" t="s">
        <v>2</v>
      </c>
      <c r="N14" s="65"/>
      <c r="O14" s="67"/>
    </row>
    <row r="15" spans="1:15" ht="21.75" customHeight="1">
      <c r="A15" s="82" t="s">
        <v>46</v>
      </c>
      <c r="B15" s="65"/>
      <c r="C15" s="66"/>
      <c r="D15" s="65"/>
      <c r="E15" s="65"/>
      <c r="F15" s="66"/>
      <c r="G15" s="66"/>
      <c r="H15" s="65"/>
      <c r="I15" s="66"/>
      <c r="J15" s="69"/>
      <c r="K15" s="85" t="s">
        <v>2</v>
      </c>
      <c r="L15" s="86"/>
      <c r="M15" s="85" t="s">
        <v>2</v>
      </c>
      <c r="N15" s="65"/>
      <c r="O15" s="65"/>
    </row>
    <row r="16" spans="1:15" ht="21.75" customHeight="1">
      <c r="A16" s="82" t="s">
        <v>68</v>
      </c>
      <c r="B16" s="65"/>
      <c r="C16" s="66"/>
      <c r="D16" s="65"/>
      <c r="E16" s="65"/>
      <c r="F16" s="66"/>
      <c r="G16" s="66"/>
      <c r="H16" s="65"/>
      <c r="I16" s="66"/>
      <c r="J16" s="69"/>
      <c r="K16" s="85" t="s">
        <v>2</v>
      </c>
      <c r="L16" s="86"/>
      <c r="M16" s="85" t="s">
        <v>2</v>
      </c>
      <c r="N16" s="65"/>
      <c r="O16" s="65"/>
    </row>
    <row r="17" spans="1:15" ht="21.75" customHeight="1" thickBot="1">
      <c r="A17" s="82" t="s">
        <v>69</v>
      </c>
      <c r="B17" s="70"/>
      <c r="C17" s="71"/>
      <c r="D17" s="70"/>
      <c r="E17" s="70"/>
      <c r="F17" s="71"/>
      <c r="G17" s="71"/>
      <c r="H17" s="70"/>
      <c r="I17" s="71"/>
      <c r="J17" s="72"/>
      <c r="K17" s="87" t="s">
        <v>2</v>
      </c>
      <c r="L17" s="88"/>
      <c r="M17" s="89" t="s">
        <v>2</v>
      </c>
      <c r="N17" s="70"/>
      <c r="O17" s="70"/>
    </row>
    <row r="18" spans="1:15" ht="21.75" customHeight="1" thickBot="1">
      <c r="A18" s="83" t="s">
        <v>54</v>
      </c>
      <c r="B18" s="463" t="s">
        <v>70</v>
      </c>
      <c r="C18" s="464"/>
      <c r="D18" s="73"/>
      <c r="E18" s="74" t="s">
        <v>29</v>
      </c>
      <c r="F18" s="463" t="s">
        <v>71</v>
      </c>
      <c r="G18" s="464"/>
      <c r="H18" s="464"/>
      <c r="I18" s="75"/>
      <c r="J18" s="463" t="s">
        <v>72</v>
      </c>
      <c r="K18" s="465"/>
      <c r="L18" s="76"/>
      <c r="M18" s="90" t="s">
        <v>2</v>
      </c>
      <c r="N18" s="77"/>
      <c r="O18" s="78"/>
    </row>
    <row r="19" spans="1:15" ht="13.5">
      <c r="A19" s="8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4.25" thickBot="1">
      <c r="A20" s="8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29.25" thickBot="1">
      <c r="A21" s="458" t="s">
        <v>74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60"/>
    </row>
    <row r="22" spans="1:15" ht="26.25" customHeight="1">
      <c r="A22" s="81"/>
      <c r="B22" s="63" t="s">
        <v>0</v>
      </c>
      <c r="C22" s="64" t="s">
        <v>6</v>
      </c>
      <c r="D22" s="63" t="s">
        <v>48</v>
      </c>
      <c r="E22" s="63" t="s">
        <v>34</v>
      </c>
      <c r="F22" s="64" t="s">
        <v>13</v>
      </c>
      <c r="G22" s="64" t="s">
        <v>16</v>
      </c>
      <c r="H22" s="63" t="s">
        <v>17</v>
      </c>
      <c r="I22" s="79" t="s">
        <v>79</v>
      </c>
      <c r="J22" s="461" t="s">
        <v>65</v>
      </c>
      <c r="K22" s="462"/>
      <c r="L22" s="461" t="s">
        <v>66</v>
      </c>
      <c r="M22" s="462"/>
      <c r="N22" s="80" t="s">
        <v>78</v>
      </c>
      <c r="O22" s="80" t="s">
        <v>67</v>
      </c>
    </row>
    <row r="23" spans="1:15" ht="21.75" customHeight="1">
      <c r="A23" s="82" t="s">
        <v>45</v>
      </c>
      <c r="B23" s="65"/>
      <c r="C23" s="66"/>
      <c r="D23" s="67"/>
      <c r="E23" s="67"/>
      <c r="F23" s="68"/>
      <c r="G23" s="68"/>
      <c r="H23" s="67"/>
      <c r="I23" s="68"/>
      <c r="J23" s="69"/>
      <c r="K23" s="85" t="s">
        <v>2</v>
      </c>
      <c r="L23" s="86"/>
      <c r="M23" s="85" t="s">
        <v>2</v>
      </c>
      <c r="N23" s="65"/>
      <c r="O23" s="67"/>
    </row>
    <row r="24" spans="1:15" ht="21.75" customHeight="1">
      <c r="A24" s="82" t="s">
        <v>46</v>
      </c>
      <c r="B24" s="65"/>
      <c r="C24" s="66"/>
      <c r="D24" s="65"/>
      <c r="E24" s="65"/>
      <c r="F24" s="66"/>
      <c r="G24" s="66"/>
      <c r="H24" s="65"/>
      <c r="I24" s="66"/>
      <c r="J24" s="69"/>
      <c r="K24" s="85" t="s">
        <v>2</v>
      </c>
      <c r="L24" s="86"/>
      <c r="M24" s="85" t="s">
        <v>2</v>
      </c>
      <c r="N24" s="65"/>
      <c r="O24" s="65"/>
    </row>
    <row r="25" spans="1:15" ht="21.75" customHeight="1">
      <c r="A25" s="82" t="s">
        <v>68</v>
      </c>
      <c r="B25" s="65"/>
      <c r="C25" s="66"/>
      <c r="D25" s="65"/>
      <c r="E25" s="65"/>
      <c r="F25" s="66"/>
      <c r="G25" s="66"/>
      <c r="H25" s="65"/>
      <c r="I25" s="66"/>
      <c r="J25" s="69"/>
      <c r="K25" s="85" t="s">
        <v>2</v>
      </c>
      <c r="L25" s="86"/>
      <c r="M25" s="85" t="s">
        <v>2</v>
      </c>
      <c r="N25" s="65"/>
      <c r="O25" s="65"/>
    </row>
    <row r="26" spans="1:15" ht="21.75" customHeight="1" thickBot="1">
      <c r="A26" s="82" t="s">
        <v>69</v>
      </c>
      <c r="B26" s="70"/>
      <c r="C26" s="71"/>
      <c r="D26" s="70"/>
      <c r="E26" s="70"/>
      <c r="F26" s="71"/>
      <c r="G26" s="71"/>
      <c r="H26" s="70"/>
      <c r="I26" s="71"/>
      <c r="J26" s="72"/>
      <c r="K26" s="87" t="s">
        <v>2</v>
      </c>
      <c r="L26" s="88"/>
      <c r="M26" s="89" t="s">
        <v>2</v>
      </c>
      <c r="N26" s="70"/>
      <c r="O26" s="70"/>
    </row>
    <row r="27" spans="1:15" ht="21.75" customHeight="1" thickBot="1">
      <c r="A27" s="83" t="s">
        <v>54</v>
      </c>
      <c r="B27" s="463" t="s">
        <v>70</v>
      </c>
      <c r="C27" s="464"/>
      <c r="D27" s="73"/>
      <c r="E27" s="74" t="s">
        <v>29</v>
      </c>
      <c r="F27" s="463" t="s">
        <v>71</v>
      </c>
      <c r="G27" s="464"/>
      <c r="H27" s="464"/>
      <c r="I27" s="75"/>
      <c r="J27" s="463" t="s">
        <v>72</v>
      </c>
      <c r="K27" s="465"/>
      <c r="L27" s="76"/>
      <c r="M27" s="90" t="s">
        <v>2</v>
      </c>
      <c r="N27" s="77"/>
      <c r="O27" s="78"/>
    </row>
    <row r="28" spans="1:15" ht="13.5">
      <c r="A28" s="81"/>
      <c r="B28" s="61"/>
      <c r="C28" s="62"/>
      <c r="D28" s="61"/>
      <c r="E28" s="61"/>
      <c r="F28" s="62"/>
      <c r="G28" s="62"/>
      <c r="H28" s="61"/>
      <c r="I28" s="62"/>
      <c r="J28" s="61"/>
      <c r="K28" s="61"/>
      <c r="L28" s="61"/>
      <c r="M28" s="61"/>
      <c r="N28" s="61"/>
      <c r="O28" s="61"/>
    </row>
    <row r="29" spans="1:15" ht="14.25" thickBot="1">
      <c r="A29" s="81"/>
      <c r="B29" s="61"/>
      <c r="C29" s="62"/>
      <c r="D29" s="61"/>
      <c r="E29" s="61"/>
      <c r="F29" s="62"/>
      <c r="G29" s="62"/>
      <c r="H29" s="61"/>
      <c r="I29" s="62"/>
      <c r="J29" s="61"/>
      <c r="K29" s="61"/>
      <c r="L29" s="61"/>
      <c r="M29" s="61"/>
      <c r="N29" s="61"/>
      <c r="O29" s="61"/>
    </row>
    <row r="30" spans="1:15" ht="29.25" thickBot="1">
      <c r="A30" s="458" t="s">
        <v>75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60"/>
    </row>
    <row r="31" spans="1:15" ht="26.25" customHeight="1">
      <c r="A31" s="81"/>
      <c r="B31" s="63" t="s">
        <v>0</v>
      </c>
      <c r="C31" s="64" t="s">
        <v>6</v>
      </c>
      <c r="D31" s="63" t="s">
        <v>48</v>
      </c>
      <c r="E31" s="63" t="s">
        <v>34</v>
      </c>
      <c r="F31" s="64" t="s">
        <v>13</v>
      </c>
      <c r="G31" s="64" t="s">
        <v>16</v>
      </c>
      <c r="H31" s="63" t="s">
        <v>17</v>
      </c>
      <c r="I31" s="79" t="s">
        <v>79</v>
      </c>
      <c r="J31" s="461" t="s">
        <v>65</v>
      </c>
      <c r="K31" s="462"/>
      <c r="L31" s="461" t="s">
        <v>66</v>
      </c>
      <c r="M31" s="462"/>
      <c r="N31" s="80" t="s">
        <v>78</v>
      </c>
      <c r="O31" s="80" t="s">
        <v>67</v>
      </c>
    </row>
    <row r="32" spans="1:15" ht="21.75" customHeight="1">
      <c r="A32" s="82" t="s">
        <v>45</v>
      </c>
      <c r="B32" s="65"/>
      <c r="C32" s="66"/>
      <c r="D32" s="67"/>
      <c r="E32" s="67"/>
      <c r="F32" s="68"/>
      <c r="G32" s="68"/>
      <c r="H32" s="67"/>
      <c r="I32" s="68"/>
      <c r="J32" s="86"/>
      <c r="K32" s="85" t="s">
        <v>2</v>
      </c>
      <c r="L32" s="86"/>
      <c r="M32" s="85" t="s">
        <v>2</v>
      </c>
      <c r="N32" s="65"/>
      <c r="O32" s="67"/>
    </row>
    <row r="33" spans="1:15" ht="21.75" customHeight="1">
      <c r="A33" s="82" t="s">
        <v>46</v>
      </c>
      <c r="B33" s="65"/>
      <c r="C33" s="66"/>
      <c r="D33" s="65"/>
      <c r="E33" s="65"/>
      <c r="F33" s="66"/>
      <c r="G33" s="66"/>
      <c r="H33" s="65"/>
      <c r="I33" s="66"/>
      <c r="J33" s="86"/>
      <c r="K33" s="85" t="s">
        <v>2</v>
      </c>
      <c r="L33" s="86"/>
      <c r="M33" s="85" t="s">
        <v>2</v>
      </c>
      <c r="N33" s="65"/>
      <c r="O33" s="65"/>
    </row>
    <row r="34" spans="1:15" ht="21.75" customHeight="1">
      <c r="A34" s="82" t="s">
        <v>68</v>
      </c>
      <c r="B34" s="65"/>
      <c r="C34" s="66"/>
      <c r="D34" s="65"/>
      <c r="E34" s="65"/>
      <c r="F34" s="66"/>
      <c r="G34" s="66"/>
      <c r="H34" s="65"/>
      <c r="I34" s="66"/>
      <c r="J34" s="86"/>
      <c r="K34" s="85" t="s">
        <v>2</v>
      </c>
      <c r="L34" s="86"/>
      <c r="M34" s="85" t="s">
        <v>2</v>
      </c>
      <c r="N34" s="65"/>
      <c r="O34" s="65"/>
    </row>
    <row r="35" spans="1:15" ht="21.75" customHeight="1" thickBot="1">
      <c r="A35" s="82" t="s">
        <v>69</v>
      </c>
      <c r="B35" s="70"/>
      <c r="C35" s="71"/>
      <c r="D35" s="70"/>
      <c r="E35" s="70"/>
      <c r="F35" s="71"/>
      <c r="G35" s="71"/>
      <c r="H35" s="70"/>
      <c r="I35" s="71"/>
      <c r="J35" s="88"/>
      <c r="K35" s="87" t="s">
        <v>2</v>
      </c>
      <c r="L35" s="88"/>
      <c r="M35" s="89" t="s">
        <v>2</v>
      </c>
      <c r="N35" s="70"/>
      <c r="O35" s="70"/>
    </row>
    <row r="36" spans="1:15" ht="21.75" customHeight="1" thickBot="1">
      <c r="A36" s="83" t="s">
        <v>54</v>
      </c>
      <c r="B36" s="463" t="s">
        <v>70</v>
      </c>
      <c r="C36" s="464"/>
      <c r="D36" s="73"/>
      <c r="E36" s="74" t="s">
        <v>29</v>
      </c>
      <c r="F36" s="463" t="s">
        <v>71</v>
      </c>
      <c r="G36" s="464"/>
      <c r="H36" s="464"/>
      <c r="I36" s="75"/>
      <c r="J36" s="463" t="s">
        <v>72</v>
      </c>
      <c r="K36" s="465"/>
      <c r="L36" s="76"/>
      <c r="M36" s="90" t="s">
        <v>2</v>
      </c>
      <c r="N36" s="77"/>
      <c r="O36" s="78"/>
    </row>
    <row r="37" spans="1:15" ht="13.5">
      <c r="A37" s="81"/>
      <c r="B37" s="61"/>
      <c r="C37" s="62"/>
      <c r="D37" s="61"/>
      <c r="E37" s="61"/>
      <c r="F37" s="62"/>
      <c r="G37" s="62"/>
      <c r="H37" s="61"/>
      <c r="I37" s="62"/>
      <c r="J37" s="61"/>
      <c r="K37" s="61"/>
      <c r="L37" s="61"/>
      <c r="M37" s="61"/>
      <c r="N37" s="61"/>
      <c r="O37" s="61"/>
    </row>
    <row r="38" spans="1:15" ht="14.25" thickBot="1">
      <c r="A38" s="81"/>
      <c r="B38" s="61"/>
      <c r="C38" s="62"/>
      <c r="D38" s="61"/>
      <c r="E38" s="61"/>
      <c r="F38" s="62"/>
      <c r="G38" s="62"/>
      <c r="H38" s="61"/>
      <c r="I38" s="62"/>
      <c r="J38" s="61"/>
      <c r="K38" s="61"/>
      <c r="L38" s="61"/>
      <c r="M38" s="61"/>
      <c r="N38" s="61"/>
      <c r="O38" s="61"/>
    </row>
    <row r="39" spans="1:15" ht="29.25" thickBot="1">
      <c r="A39" s="458" t="s">
        <v>76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60"/>
    </row>
    <row r="40" spans="1:15" ht="26.25" customHeight="1">
      <c r="A40" s="81"/>
      <c r="B40" s="63" t="s">
        <v>0</v>
      </c>
      <c r="C40" s="64" t="s">
        <v>6</v>
      </c>
      <c r="D40" s="63" t="s">
        <v>48</v>
      </c>
      <c r="E40" s="63" t="s">
        <v>34</v>
      </c>
      <c r="F40" s="64" t="s">
        <v>13</v>
      </c>
      <c r="G40" s="64" t="s">
        <v>16</v>
      </c>
      <c r="H40" s="63" t="s">
        <v>17</v>
      </c>
      <c r="I40" s="79" t="s">
        <v>79</v>
      </c>
      <c r="J40" s="461" t="s">
        <v>65</v>
      </c>
      <c r="K40" s="462"/>
      <c r="L40" s="461" t="s">
        <v>66</v>
      </c>
      <c r="M40" s="462"/>
      <c r="N40" s="80" t="s">
        <v>78</v>
      </c>
      <c r="O40" s="80" t="s">
        <v>67</v>
      </c>
    </row>
    <row r="41" spans="1:15" ht="21.75" customHeight="1">
      <c r="A41" s="82" t="s">
        <v>45</v>
      </c>
      <c r="B41" s="65"/>
      <c r="C41" s="66"/>
      <c r="D41" s="67"/>
      <c r="E41" s="67"/>
      <c r="F41" s="68"/>
      <c r="G41" s="68"/>
      <c r="H41" s="67"/>
      <c r="I41" s="68"/>
      <c r="J41" s="86"/>
      <c r="K41" s="85" t="s">
        <v>2</v>
      </c>
      <c r="L41" s="86"/>
      <c r="M41" s="85" t="s">
        <v>2</v>
      </c>
      <c r="N41" s="65"/>
      <c r="O41" s="67"/>
    </row>
    <row r="42" spans="1:15" ht="21.75" customHeight="1">
      <c r="A42" s="82" t="s">
        <v>46</v>
      </c>
      <c r="B42" s="65"/>
      <c r="C42" s="66"/>
      <c r="D42" s="65"/>
      <c r="E42" s="65"/>
      <c r="F42" s="66"/>
      <c r="G42" s="66"/>
      <c r="H42" s="65"/>
      <c r="I42" s="66"/>
      <c r="J42" s="86"/>
      <c r="K42" s="85" t="s">
        <v>2</v>
      </c>
      <c r="L42" s="86"/>
      <c r="M42" s="85" t="s">
        <v>2</v>
      </c>
      <c r="N42" s="65"/>
      <c r="O42" s="65"/>
    </row>
    <row r="43" spans="1:15" ht="21.75" customHeight="1">
      <c r="A43" s="82" t="s">
        <v>68</v>
      </c>
      <c r="B43" s="65"/>
      <c r="C43" s="66"/>
      <c r="D43" s="65"/>
      <c r="E43" s="65"/>
      <c r="F43" s="66"/>
      <c r="G43" s="66"/>
      <c r="H43" s="65"/>
      <c r="I43" s="66"/>
      <c r="J43" s="86"/>
      <c r="K43" s="85" t="s">
        <v>2</v>
      </c>
      <c r="L43" s="86"/>
      <c r="M43" s="85" t="s">
        <v>2</v>
      </c>
      <c r="N43" s="65"/>
      <c r="O43" s="65"/>
    </row>
    <row r="44" spans="1:15" ht="21.75" customHeight="1" thickBot="1">
      <c r="A44" s="82" t="s">
        <v>69</v>
      </c>
      <c r="B44" s="70"/>
      <c r="C44" s="71"/>
      <c r="D44" s="70"/>
      <c r="E44" s="70"/>
      <c r="F44" s="71"/>
      <c r="G44" s="71"/>
      <c r="H44" s="70"/>
      <c r="I44" s="71"/>
      <c r="J44" s="88"/>
      <c r="K44" s="87" t="s">
        <v>2</v>
      </c>
      <c r="L44" s="88"/>
      <c r="M44" s="89" t="s">
        <v>2</v>
      </c>
      <c r="N44" s="70"/>
      <c r="O44" s="70"/>
    </row>
    <row r="45" spans="1:15" ht="21.75" customHeight="1" thickBot="1">
      <c r="A45" s="83" t="s">
        <v>54</v>
      </c>
      <c r="B45" s="463" t="s">
        <v>70</v>
      </c>
      <c r="C45" s="464"/>
      <c r="D45" s="73"/>
      <c r="E45" s="74" t="s">
        <v>29</v>
      </c>
      <c r="F45" s="463" t="s">
        <v>71</v>
      </c>
      <c r="G45" s="464"/>
      <c r="H45" s="464"/>
      <c r="I45" s="75"/>
      <c r="J45" s="463" t="s">
        <v>72</v>
      </c>
      <c r="K45" s="465"/>
      <c r="L45" s="76"/>
      <c r="M45" s="90" t="s">
        <v>2</v>
      </c>
      <c r="N45" s="77"/>
      <c r="O45" s="78"/>
    </row>
    <row r="46" spans="1:15" ht="13.5">
      <c r="A46" s="81"/>
      <c r="B46" s="61"/>
      <c r="C46" s="62"/>
      <c r="D46" s="61"/>
      <c r="E46" s="61"/>
      <c r="F46" s="62"/>
      <c r="G46" s="62"/>
      <c r="H46" s="61"/>
      <c r="I46" s="62"/>
      <c r="J46" s="61"/>
      <c r="K46" s="61"/>
      <c r="L46" s="61"/>
      <c r="M46" s="61"/>
      <c r="N46" s="61"/>
      <c r="O46" s="61"/>
    </row>
    <row r="47" spans="1:15" ht="14.25" thickBot="1">
      <c r="A47" s="81"/>
      <c r="B47" s="61"/>
      <c r="C47" s="62"/>
      <c r="D47" s="61"/>
      <c r="E47" s="61"/>
      <c r="F47" s="62"/>
      <c r="G47" s="62"/>
      <c r="H47" s="61"/>
      <c r="I47" s="62"/>
      <c r="J47" s="61"/>
      <c r="K47" s="61"/>
      <c r="L47" s="61"/>
      <c r="M47" s="61"/>
      <c r="N47" s="61"/>
      <c r="O47" s="61"/>
    </row>
    <row r="48" spans="1:15" ht="29.25" thickBot="1">
      <c r="A48" s="458" t="s">
        <v>77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60"/>
    </row>
    <row r="49" spans="1:15" ht="26.25" customHeight="1">
      <c r="A49" s="81"/>
      <c r="B49" s="63" t="s">
        <v>0</v>
      </c>
      <c r="C49" s="64" t="s">
        <v>6</v>
      </c>
      <c r="D49" s="63" t="s">
        <v>48</v>
      </c>
      <c r="E49" s="63" t="s">
        <v>34</v>
      </c>
      <c r="F49" s="64" t="s">
        <v>13</v>
      </c>
      <c r="G49" s="64" t="s">
        <v>16</v>
      </c>
      <c r="H49" s="63" t="s">
        <v>17</v>
      </c>
      <c r="I49" s="79" t="s">
        <v>79</v>
      </c>
      <c r="J49" s="461" t="s">
        <v>65</v>
      </c>
      <c r="K49" s="462"/>
      <c r="L49" s="461" t="s">
        <v>66</v>
      </c>
      <c r="M49" s="462"/>
      <c r="N49" s="80" t="s">
        <v>78</v>
      </c>
      <c r="O49" s="80" t="s">
        <v>67</v>
      </c>
    </row>
    <row r="50" spans="1:15" ht="21.75" customHeight="1">
      <c r="A50" s="82" t="s">
        <v>45</v>
      </c>
      <c r="B50" s="65"/>
      <c r="C50" s="66"/>
      <c r="D50" s="67"/>
      <c r="E50" s="67"/>
      <c r="F50" s="68"/>
      <c r="G50" s="68"/>
      <c r="H50" s="67"/>
      <c r="I50" s="68"/>
      <c r="J50" s="69"/>
      <c r="K50" s="85" t="s">
        <v>2</v>
      </c>
      <c r="L50" s="86"/>
      <c r="M50" s="85" t="s">
        <v>2</v>
      </c>
      <c r="N50" s="65"/>
      <c r="O50" s="67"/>
    </row>
    <row r="51" spans="1:15" ht="21.75" customHeight="1">
      <c r="A51" s="82" t="s">
        <v>46</v>
      </c>
      <c r="B51" s="65"/>
      <c r="C51" s="66"/>
      <c r="D51" s="65"/>
      <c r="E51" s="65"/>
      <c r="F51" s="66"/>
      <c r="G51" s="66"/>
      <c r="H51" s="65"/>
      <c r="I51" s="66"/>
      <c r="J51" s="69"/>
      <c r="K51" s="85" t="s">
        <v>2</v>
      </c>
      <c r="L51" s="86"/>
      <c r="M51" s="85" t="s">
        <v>2</v>
      </c>
      <c r="N51" s="65"/>
      <c r="O51" s="65"/>
    </row>
    <row r="52" spans="1:15" ht="21.75" customHeight="1">
      <c r="A52" s="82" t="s">
        <v>68</v>
      </c>
      <c r="B52" s="65"/>
      <c r="C52" s="66"/>
      <c r="D52" s="65"/>
      <c r="E52" s="65"/>
      <c r="F52" s="66"/>
      <c r="G52" s="66"/>
      <c r="H52" s="65"/>
      <c r="I52" s="66"/>
      <c r="J52" s="69"/>
      <c r="K52" s="85" t="s">
        <v>2</v>
      </c>
      <c r="L52" s="86"/>
      <c r="M52" s="85" t="s">
        <v>2</v>
      </c>
      <c r="N52" s="65"/>
      <c r="O52" s="65"/>
    </row>
    <row r="53" spans="1:15" ht="21.75" customHeight="1" thickBot="1">
      <c r="A53" s="82" t="s">
        <v>69</v>
      </c>
      <c r="B53" s="70"/>
      <c r="C53" s="71"/>
      <c r="D53" s="70"/>
      <c r="E53" s="70"/>
      <c r="F53" s="71"/>
      <c r="G53" s="71"/>
      <c r="H53" s="70"/>
      <c r="I53" s="71"/>
      <c r="J53" s="72"/>
      <c r="K53" s="87" t="s">
        <v>2</v>
      </c>
      <c r="L53" s="88"/>
      <c r="M53" s="89" t="s">
        <v>2</v>
      </c>
      <c r="N53" s="70"/>
      <c r="O53" s="70"/>
    </row>
    <row r="54" spans="1:15" ht="21.75" customHeight="1" thickBot="1">
      <c r="A54" s="83" t="s">
        <v>54</v>
      </c>
      <c r="B54" s="463" t="s">
        <v>70</v>
      </c>
      <c r="C54" s="464"/>
      <c r="D54" s="73"/>
      <c r="E54" s="74" t="s">
        <v>29</v>
      </c>
      <c r="F54" s="463" t="s">
        <v>71</v>
      </c>
      <c r="G54" s="464"/>
      <c r="H54" s="464"/>
      <c r="I54" s="75"/>
      <c r="J54" s="463" t="s">
        <v>72</v>
      </c>
      <c r="K54" s="465"/>
      <c r="L54" s="76"/>
      <c r="M54" s="90" t="s">
        <v>2</v>
      </c>
      <c r="N54" s="77"/>
      <c r="O54" s="78"/>
    </row>
    <row r="55" spans="1:15" ht="13.5">
      <c r="A55" s="81"/>
      <c r="B55" s="61"/>
      <c r="C55" s="62"/>
      <c r="D55" s="61"/>
      <c r="E55" s="61"/>
      <c r="F55" s="62"/>
      <c r="G55" s="62"/>
      <c r="H55" s="61"/>
      <c r="I55" s="62"/>
      <c r="J55" s="61"/>
      <c r="K55" s="61"/>
      <c r="L55" s="61"/>
      <c r="M55" s="61"/>
      <c r="N55" s="61"/>
      <c r="O55" s="61"/>
    </row>
    <row r="56" spans="1:15" ht="13.5">
      <c r="A56" s="81"/>
      <c r="B56" s="61"/>
      <c r="C56" s="62"/>
      <c r="D56" s="61"/>
      <c r="E56" s="61"/>
      <c r="F56" s="62"/>
      <c r="G56" s="62"/>
      <c r="H56" s="61"/>
      <c r="I56" s="62"/>
      <c r="J56" s="61"/>
      <c r="K56" s="61"/>
      <c r="L56" s="61"/>
      <c r="M56" s="61"/>
      <c r="N56" s="61"/>
      <c r="O56" s="61"/>
    </row>
  </sheetData>
  <sheetProtection/>
  <mergeCells count="37">
    <mergeCell ref="A1:O1"/>
    <mergeCell ref="A3:O3"/>
    <mergeCell ref="J4:K4"/>
    <mergeCell ref="L4:M4"/>
    <mergeCell ref="J13:K13"/>
    <mergeCell ref="L13:M13"/>
    <mergeCell ref="B18:C18"/>
    <mergeCell ref="F18:H18"/>
    <mergeCell ref="J18:K18"/>
    <mergeCell ref="B9:C9"/>
    <mergeCell ref="F9:H9"/>
    <mergeCell ref="J9:K9"/>
    <mergeCell ref="A12:O12"/>
    <mergeCell ref="A21:O21"/>
    <mergeCell ref="J22:K22"/>
    <mergeCell ref="L22:M22"/>
    <mergeCell ref="B27:C27"/>
    <mergeCell ref="F27:H27"/>
    <mergeCell ref="J27:K27"/>
    <mergeCell ref="A30:O30"/>
    <mergeCell ref="J31:K31"/>
    <mergeCell ref="L31:M31"/>
    <mergeCell ref="B36:C36"/>
    <mergeCell ref="F36:H36"/>
    <mergeCell ref="J36:K36"/>
    <mergeCell ref="A39:O39"/>
    <mergeCell ref="J40:K40"/>
    <mergeCell ref="L40:M40"/>
    <mergeCell ref="B45:C45"/>
    <mergeCell ref="F45:H45"/>
    <mergeCell ref="J45:K45"/>
    <mergeCell ref="A48:O48"/>
    <mergeCell ref="J49:K49"/>
    <mergeCell ref="L49:M49"/>
    <mergeCell ref="B54:C54"/>
    <mergeCell ref="F54:H54"/>
    <mergeCell ref="J54:K54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7.28125" style="0" bestFit="1" customWidth="1"/>
    <col min="2" max="4" width="11.28125" style="0" bestFit="1" customWidth="1"/>
    <col min="6" max="8" width="11.28125" style="0" bestFit="1" customWidth="1"/>
  </cols>
  <sheetData>
    <row r="1" ht="13.5">
      <c r="A1" t="s">
        <v>85</v>
      </c>
    </row>
    <row r="2" ht="13.5">
      <c r="F2" t="s">
        <v>43</v>
      </c>
    </row>
    <row r="3" spans="1:8" ht="13.5">
      <c r="A3" s="108"/>
      <c r="B3" s="108" t="s">
        <v>87</v>
      </c>
      <c r="C3" s="108" t="s">
        <v>88</v>
      </c>
      <c r="D3" s="108" t="s">
        <v>89</v>
      </c>
      <c r="E3" s="108" t="s">
        <v>90</v>
      </c>
      <c r="F3" s="108" t="s">
        <v>87</v>
      </c>
      <c r="G3" s="108" t="s">
        <v>88</v>
      </c>
      <c r="H3" s="108" t="s">
        <v>89</v>
      </c>
    </row>
    <row r="4" spans="1:8" ht="13.5">
      <c r="A4" s="108" t="s">
        <v>86</v>
      </c>
      <c r="B4" s="108">
        <v>-200</v>
      </c>
      <c r="C4" s="108">
        <v>-200</v>
      </c>
      <c r="D4" s="108">
        <v>-200</v>
      </c>
      <c r="E4" s="108">
        <v>0</v>
      </c>
      <c r="F4" s="108">
        <v>2</v>
      </c>
      <c r="G4" s="108">
        <v>1</v>
      </c>
      <c r="H4" s="108">
        <v>0</v>
      </c>
    </row>
    <row r="5" spans="1:8" ht="13.5">
      <c r="A5" s="108" t="s">
        <v>91</v>
      </c>
      <c r="B5" s="108"/>
      <c r="C5" s="108"/>
      <c r="D5" s="108"/>
      <c r="E5" s="108"/>
      <c r="F5" s="108">
        <v>2</v>
      </c>
      <c r="G5" s="108">
        <v>1</v>
      </c>
      <c r="H5" s="108">
        <v>0</v>
      </c>
    </row>
    <row r="6" spans="1:8" ht="13.5">
      <c r="A6" s="108" t="s">
        <v>92</v>
      </c>
      <c r="B6" s="108">
        <v>-500</v>
      </c>
      <c r="C6" s="108">
        <v>-300</v>
      </c>
      <c r="D6" s="108">
        <v>0</v>
      </c>
      <c r="E6" s="108"/>
      <c r="F6" s="108">
        <v>-3</v>
      </c>
      <c r="G6" s="108">
        <v>-2</v>
      </c>
      <c r="H6" s="108">
        <v>-1</v>
      </c>
    </row>
    <row r="7" spans="1:8" ht="13.5">
      <c r="A7" s="108" t="s">
        <v>93</v>
      </c>
      <c r="B7" s="108">
        <v>-300</v>
      </c>
      <c r="C7" s="108">
        <v>-200</v>
      </c>
      <c r="D7" s="108">
        <v>-100</v>
      </c>
      <c r="E7" s="108"/>
      <c r="F7" s="108"/>
      <c r="G7" s="108"/>
      <c r="H7" s="108"/>
    </row>
    <row r="8" spans="1:8" ht="13.5">
      <c r="A8" s="108" t="s">
        <v>94</v>
      </c>
      <c r="B8" s="108">
        <v>0</v>
      </c>
      <c r="C8" s="108">
        <v>-300</v>
      </c>
      <c r="D8" s="108">
        <v>-200</v>
      </c>
      <c r="E8" s="108"/>
      <c r="F8" s="108">
        <v>-2</v>
      </c>
      <c r="G8" s="108">
        <v>3</v>
      </c>
      <c r="H8" s="108">
        <v>2</v>
      </c>
    </row>
    <row r="9" spans="1:8" ht="13.5">
      <c r="A9" s="108" t="s">
        <v>95</v>
      </c>
      <c r="B9" s="108">
        <v>1000</v>
      </c>
      <c r="C9" s="108">
        <v>1000</v>
      </c>
      <c r="D9" s="108">
        <v>1000</v>
      </c>
      <c r="E9" s="108"/>
      <c r="F9" s="108">
        <v>1</v>
      </c>
      <c r="G9" s="108">
        <v>1</v>
      </c>
      <c r="H9" s="108">
        <v>1</v>
      </c>
    </row>
    <row r="10" spans="1:9" ht="13.5">
      <c r="A10" s="108" t="s">
        <v>96</v>
      </c>
      <c r="B10" s="108">
        <v>0</v>
      </c>
      <c r="C10" s="108">
        <v>50</v>
      </c>
      <c r="D10" s="108">
        <v>50</v>
      </c>
      <c r="E10" s="108"/>
      <c r="F10" s="108">
        <v>-2</v>
      </c>
      <c r="G10" s="108"/>
      <c r="H10" s="108"/>
      <c r="I10" t="s">
        <v>104</v>
      </c>
    </row>
    <row r="11" spans="1:8" ht="13.5">
      <c r="A11" s="108" t="s">
        <v>97</v>
      </c>
      <c r="B11" s="108">
        <v>-400</v>
      </c>
      <c r="C11" s="108">
        <v>-300</v>
      </c>
      <c r="D11" s="108">
        <v>-200</v>
      </c>
      <c r="E11" s="108">
        <v>0</v>
      </c>
      <c r="F11" s="108"/>
      <c r="G11" s="108"/>
      <c r="H11" s="108"/>
    </row>
    <row r="12" spans="1:8" ht="13.5">
      <c r="A12" s="108" t="s">
        <v>98</v>
      </c>
      <c r="B12" s="108">
        <v>-500</v>
      </c>
      <c r="C12" s="108">
        <v>-500</v>
      </c>
      <c r="D12" s="108">
        <v>-500</v>
      </c>
      <c r="E12" s="108">
        <v>0</v>
      </c>
      <c r="F12" s="108"/>
      <c r="G12" s="108"/>
      <c r="H12" s="108"/>
    </row>
    <row r="13" spans="1:8" ht="13.5">
      <c r="A13" s="108" t="s">
        <v>99</v>
      </c>
      <c r="B13" s="108">
        <v>-500</v>
      </c>
      <c r="C13" s="108">
        <v>-300</v>
      </c>
      <c r="D13" s="108">
        <v>-100</v>
      </c>
      <c r="E13" s="108"/>
      <c r="F13" s="108">
        <v>4</v>
      </c>
      <c r="G13" s="108">
        <v>4</v>
      </c>
      <c r="H13" s="108">
        <v>4</v>
      </c>
    </row>
    <row r="14" spans="1:9" ht="13.5">
      <c r="A14" s="108" t="s">
        <v>100</v>
      </c>
      <c r="B14" s="108">
        <v>100</v>
      </c>
      <c r="C14" s="108">
        <v>50</v>
      </c>
      <c r="D14" s="108">
        <v>50</v>
      </c>
      <c r="E14" s="108"/>
      <c r="F14" s="108">
        <v>2</v>
      </c>
      <c r="G14" s="108">
        <v>2</v>
      </c>
      <c r="H14" s="108">
        <v>2</v>
      </c>
      <c r="I14" t="s">
        <v>104</v>
      </c>
    </row>
    <row r="15" spans="1:9" ht="13.5">
      <c r="A15" s="108" t="s">
        <v>101</v>
      </c>
      <c r="B15" s="108">
        <v>-300</v>
      </c>
      <c r="C15" s="108">
        <v>-200</v>
      </c>
      <c r="D15" s="108">
        <v>-100</v>
      </c>
      <c r="E15" s="108"/>
      <c r="F15" s="108">
        <v>2</v>
      </c>
      <c r="G15" s="108">
        <v>2</v>
      </c>
      <c r="H15" s="108">
        <v>2</v>
      </c>
      <c r="I15" t="s">
        <v>104</v>
      </c>
    </row>
    <row r="16" spans="1:9" ht="13.5">
      <c r="A16" s="108" t="s">
        <v>102</v>
      </c>
      <c r="B16" s="108"/>
      <c r="C16" s="108"/>
      <c r="D16" s="108"/>
      <c r="E16" s="108"/>
      <c r="F16" s="108"/>
      <c r="G16" s="108"/>
      <c r="H16" s="108"/>
      <c r="I16" t="s">
        <v>103</v>
      </c>
    </row>
    <row r="17" spans="1:8" ht="13.5">
      <c r="A17" s="108" t="s">
        <v>105</v>
      </c>
      <c r="B17" s="108">
        <v>-300</v>
      </c>
      <c r="C17" s="108">
        <v>-200</v>
      </c>
      <c r="D17" s="108">
        <v>-100</v>
      </c>
      <c r="E17" s="108">
        <v>0</v>
      </c>
      <c r="F17" s="108"/>
      <c r="G17" s="108"/>
      <c r="H17" s="108"/>
    </row>
    <row r="18" spans="1:8" ht="13.5">
      <c r="A18" s="108" t="s">
        <v>106</v>
      </c>
      <c r="B18" s="108">
        <v>300</v>
      </c>
      <c r="C18" s="108">
        <v>200</v>
      </c>
      <c r="D18" s="108">
        <v>100</v>
      </c>
      <c r="E18" s="108"/>
      <c r="F18" s="108"/>
      <c r="G18" s="108"/>
      <c r="H18" s="108"/>
    </row>
    <row r="19" spans="1:9" ht="13.5">
      <c r="A19" s="108" t="s">
        <v>107</v>
      </c>
      <c r="B19" s="108"/>
      <c r="C19" s="108"/>
      <c r="D19" s="108"/>
      <c r="E19" s="108"/>
      <c r="F19" s="108"/>
      <c r="G19" s="108"/>
      <c r="H19" s="108"/>
      <c r="I19" t="s">
        <v>108</v>
      </c>
    </row>
    <row r="20" spans="1:8" ht="13.5">
      <c r="A20" s="108" t="s">
        <v>109</v>
      </c>
      <c r="B20" s="108">
        <v>-500</v>
      </c>
      <c r="C20" s="108">
        <v>-300</v>
      </c>
      <c r="D20" s="108">
        <v>-100</v>
      </c>
      <c r="E20" s="108">
        <v>0</v>
      </c>
      <c r="F20" s="108"/>
      <c r="G20" s="108"/>
      <c r="H20" s="108"/>
    </row>
    <row r="23" ht="13.5">
      <c r="A23" t="s">
        <v>108</v>
      </c>
    </row>
    <row r="24" spans="1:4" ht="13.5">
      <c r="A24" s="108"/>
      <c r="B24" s="108" t="s">
        <v>87</v>
      </c>
      <c r="C24" s="108" t="s">
        <v>88</v>
      </c>
      <c r="D24" s="108" t="s">
        <v>89</v>
      </c>
    </row>
    <row r="25" spans="1:4" ht="13.5">
      <c r="A25" s="108" t="s">
        <v>45</v>
      </c>
      <c r="B25" s="108">
        <v>400</v>
      </c>
      <c r="C25" s="108">
        <v>300</v>
      </c>
      <c r="D25" s="108">
        <v>300</v>
      </c>
    </row>
    <row r="26" spans="1:4" ht="13.5">
      <c r="A26" s="108" t="s">
        <v>46</v>
      </c>
      <c r="B26" s="108">
        <v>800</v>
      </c>
      <c r="C26" s="108">
        <v>500</v>
      </c>
      <c r="D26" s="108">
        <v>300</v>
      </c>
    </row>
    <row r="27" spans="1:4" ht="13.5">
      <c r="A27" s="108" t="s">
        <v>68</v>
      </c>
      <c r="B27" s="108">
        <v>1200</v>
      </c>
      <c r="C27" s="108">
        <v>700</v>
      </c>
      <c r="D27" s="108">
        <v>400</v>
      </c>
    </row>
    <row r="28" spans="1:4" ht="13.5">
      <c r="A28" s="108" t="s">
        <v>47</v>
      </c>
      <c r="B28" s="108">
        <v>1600</v>
      </c>
      <c r="C28" s="108">
        <v>700</v>
      </c>
      <c r="D28" s="108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tomino</dc:creator>
  <cp:keywords/>
  <dc:description/>
  <cp:lastModifiedBy>tomino</cp:lastModifiedBy>
  <cp:lastPrinted>2013-05-29T09:36:54Z</cp:lastPrinted>
  <dcterms:created xsi:type="dcterms:W3CDTF">2012-02-15T02:26:44Z</dcterms:created>
  <dcterms:modified xsi:type="dcterms:W3CDTF">2013-05-30T03:20:46Z</dcterms:modified>
  <cp:category/>
  <cp:version/>
  <cp:contentType/>
  <cp:contentStatus/>
</cp:coreProperties>
</file>