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Default Extension="vml" ContentType="application/vnd.openxmlformats-officedocument.vmlDrawing"/>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0.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1.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2.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drawings/drawing14.xml" ContentType="application/vnd.openxmlformats-officedocument.drawing+xml"/>
  <Override PartName="/xl/worksheets/sheet31.xml" ContentType="application/vnd.openxmlformats-officedocument.spreadsheetml.worksheet+xml"/>
  <Override PartName="/xl/drawings/drawing15.xml" ContentType="application/vnd.openxmlformats-officedocument.drawing+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3_0.bin" ContentType="application/vnd.openxmlformats-officedocument.oleObject"/>
  <Override PartName="/xl/embeddings/oleObject_13_1.bin" ContentType="application/vnd.openxmlformats-officedocument.oleObject"/>
  <Override PartName="/xl/embeddings/oleObject_13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tabRatio="916" activeTab="0"/>
  </bookViews>
  <sheets>
    <sheet name="北海道" sheetId="1" r:id="rId1"/>
    <sheet name="青森" sheetId="2" r:id="rId2"/>
    <sheet name="みちのく" sheetId="3" r:id="rId3"/>
    <sheet name="秋田" sheetId="4" r:id="rId4"/>
    <sheet name="北都" sheetId="5" r:id="rId5"/>
    <sheet name="荘内" sheetId="6" r:id="rId6"/>
    <sheet name="山形" sheetId="7" r:id="rId7"/>
    <sheet name="岩手" sheetId="8" r:id="rId8"/>
    <sheet name="東北" sheetId="9" r:id="rId9"/>
    <sheet name="七十七" sheetId="10" r:id="rId10"/>
    <sheet name="東邦" sheetId="11" r:id="rId11"/>
    <sheet name="群馬" sheetId="12" r:id="rId12"/>
    <sheet name="足利" sheetId="13" r:id="rId13"/>
    <sheet name="常陽" sheetId="14" r:id="rId14"/>
    <sheet name="関東つくば" sheetId="15" r:id="rId15"/>
    <sheet name="武蔵野" sheetId="16" r:id="rId16"/>
    <sheet name="千葉" sheetId="17" r:id="rId17"/>
    <sheet name="千葉興業" sheetId="18" r:id="rId18"/>
    <sheet name="東京都民" sheetId="19" r:id="rId19"/>
    <sheet name="横浜" sheetId="20" r:id="rId20"/>
    <sheet name="第四" sheetId="21" r:id="rId21"/>
    <sheet name="北越" sheetId="22" r:id="rId22"/>
    <sheet name="山梨中央" sheetId="23" r:id="rId23"/>
    <sheet name="八十二" sheetId="24" r:id="rId24"/>
    <sheet name="北陸" sheetId="25" r:id="rId25"/>
    <sheet name="富山" sheetId="26" r:id="rId26"/>
    <sheet name="北國" sheetId="27" r:id="rId27"/>
    <sheet name="福井" sheetId="28" r:id="rId28"/>
    <sheet name="静岡" sheetId="29" r:id="rId29"/>
    <sheet name="スルガ" sheetId="30" r:id="rId30"/>
    <sheet name="清水" sheetId="31" r:id="rId31"/>
    <sheet name="大垣共立" sheetId="32" r:id="rId32"/>
  </sheets>
  <definedNames/>
  <calcPr calcMode="manual" fullCalcOnLoad="1"/>
</workbook>
</file>

<file path=xl/sharedStrings.xml><?xml version="1.0" encoding="utf-8"?>
<sst xmlns="http://schemas.openxmlformats.org/spreadsheetml/2006/main" count="3131" uniqueCount="896">
  <si>
    <t>評価・換算
差額等合計</t>
  </si>
  <si>
    <t>資本
剰余金合計</t>
  </si>
  <si>
    <t>特別償却
準備金</t>
  </si>
  <si>
    <t>特別積立金</t>
  </si>
  <si>
    <t>平成18年３月31日残高</t>
  </si>
  <si>
    <t>△9,409</t>
  </si>
  <si>
    <t>事業年度中の変動額</t>
  </si>
  <si>
    <t>剰余金の配当(注2)</t>
  </si>
  <si>
    <t>△4,072</t>
  </si>
  <si>
    <t>役員賞与(注2)</t>
  </si>
  <si>
    <t>△30</t>
  </si>
  <si>
    <t>固定資産圧縮積立金の積立(注2)</t>
  </si>
  <si>
    <t>固定資産圧縮積立金の取崩(注2)</t>
  </si>
  <si>
    <t>△150</t>
  </si>
  <si>
    <t>特別償却準備金の積立(注2)</t>
  </si>
  <si>
    <t>△1</t>
  </si>
  <si>
    <t>特別償却準備金の取崩(注2)</t>
  </si>
  <si>
    <t>△19</t>
  </si>
  <si>
    <t>特別償却準備金の取崩</t>
  </si>
  <si>
    <t>特別積立金の積立(注2)</t>
  </si>
  <si>
    <t>△30,000</t>
  </si>
  <si>
    <t>自己株式の処分</t>
  </si>
  <si>
    <t>株主資本以外の項目の事業年度中の変動額(純額)</t>
  </si>
  <si>
    <t>事業年度中の変動額合計</t>
  </si>
  <si>
    <t>平成19年３月31日残高</t>
  </si>
  <si>
    <t>（注）１．</t>
  </si>
  <si>
    <t xml:space="preserve">記載金額は百万円未満を切り捨てて表示しております。 </t>
  </si>
  <si>
    <t>２．</t>
  </si>
  <si>
    <t>平成18年6月の定時株主総会における利益処分項目であります。</t>
  </si>
  <si>
    <t>３．</t>
  </si>
  <si>
    <t>「動産不動産」の表示方法を変更したことに伴い、「動産不動産圧縮積立金」は「固定資産圧縮積立金」として表示しております。</t>
  </si>
  <si>
    <t>第１９６期</t>
  </si>
  <si>
    <t xml:space="preserve">     平成１８年  ４月   １日から</t>
  </si>
  <si>
    <t xml:space="preserve">  株主資本等変動計算書</t>
  </si>
  <si>
    <t xml:space="preserve">     平成１９年  ３月 ３１日まで</t>
  </si>
  <si>
    <t xml:space="preserve">   （単位：百万円）</t>
  </si>
  <si>
    <t>株主資本</t>
  </si>
  <si>
    <t>資本準備金</t>
  </si>
  <si>
    <t>当事業年度中の変動額</t>
  </si>
  <si>
    <t>別途積立金の積立</t>
  </si>
  <si>
    <t>株主資本以外の項目の            当事業年度中の変動額（純額）</t>
  </si>
  <si>
    <t>当事業年度中の変動額合計</t>
  </si>
  <si>
    <t>平成19年3月31日残高</t>
  </si>
  <si>
    <t>新株予約権</t>
  </si>
  <si>
    <t>その他有価証券評価差額金</t>
  </si>
  <si>
    <t>繰       延        ヘッジ損益</t>
  </si>
  <si>
    <t>評価・換算               差額等合計</t>
  </si>
  <si>
    <t>当事業年度中の変動額</t>
  </si>
  <si>
    <t>株主資本以外の項目の            当事業年度中の変動額（純額）</t>
  </si>
  <si>
    <t>当事業年度中の変動額合計</t>
  </si>
  <si>
    <t>平成18年4月 1日から</t>
  </si>
  <si>
    <t>　第132期</t>
  </si>
  <si>
    <t>平成19年3月31日まで</t>
  </si>
  <si>
    <t>株主資本等変動計算書</t>
  </si>
  <si>
    <t>当事業年度（自　平成18年4月1日  　　至　平成19年3月31日）</t>
  </si>
  <si>
    <t>0152　大垣共立銀行</t>
  </si>
  <si>
    <t xml:space="preserve"> 　　 2.平成18年６月の定時株主総会における利益処分項目であります。</t>
  </si>
  <si>
    <t>(注)　1.記載金額は、百万円未満を切り捨てて表示しております。</t>
  </si>
  <si>
    <t>（金額単位：百万円）</t>
  </si>
  <si>
    <t>利益剰余金</t>
  </si>
  <si>
    <t>その他利益剰余金</t>
  </si>
  <si>
    <t>資本準備金</t>
  </si>
  <si>
    <t>その他資本剰余金</t>
  </si>
  <si>
    <t>資本剰余金合計</t>
  </si>
  <si>
    <t>利益準備金</t>
  </si>
  <si>
    <t>特別償却準備金</t>
  </si>
  <si>
    <t>別途積立金</t>
  </si>
  <si>
    <t>繰越利益剰余金</t>
  </si>
  <si>
    <t>利益剰余金合計</t>
  </si>
  <si>
    <t>平成18年3月31日残高</t>
  </si>
  <si>
    <t>剰余金の配当　（注）</t>
  </si>
  <si>
    <t>平成18年３月31日残高</t>
  </si>
  <si>
    <t>剰余金の配当（注２）</t>
  </si>
  <si>
    <t>役員賞与（注２）</t>
  </si>
  <si>
    <t>利益準備金の積立（注２）</t>
  </si>
  <si>
    <t>利益準備金の積立</t>
  </si>
  <si>
    <t>固定資産圧縮積立金の
取崩（注２）</t>
  </si>
  <si>
    <t>固定資産圧縮積立金の
積立</t>
  </si>
  <si>
    <t>固定資産圧縮積立金の
取崩</t>
  </si>
  <si>
    <t>別途積立金の積立（注２）</t>
  </si>
  <si>
    <t>株主資本以外の項目の事業年度中の変動額（純額）</t>
  </si>
  <si>
    <t>平成19年３月31日残高</t>
  </si>
  <si>
    <t>役員賞与　（注）</t>
  </si>
  <si>
    <t>特別償却準備金の取崩　（注）</t>
  </si>
  <si>
    <t>特別償却準備金の取崩</t>
  </si>
  <si>
    <t>別途積立金の積立　（注）</t>
  </si>
  <si>
    <t>株主資本以外の項目の事業年度中の変動額（純額）</t>
  </si>
  <si>
    <t>平成19年3月31日残高</t>
  </si>
  <si>
    <t>株主資本合計</t>
  </si>
  <si>
    <t>その他有価証券評価差額金</t>
  </si>
  <si>
    <t>（注）平成18年6月の定時株主総会における利益処分項目であります。</t>
  </si>
  <si>
    <t>株主資本等変動計算書</t>
  </si>
  <si>
    <t>平成19年3月31日まで</t>
  </si>
  <si>
    <t>（単位：百万円）</t>
  </si>
  <si>
    <t>利益剰余金</t>
  </si>
  <si>
    <t>当会計年度中の変動額</t>
  </si>
  <si>
    <t>当期純利益</t>
  </si>
  <si>
    <t>株主資本以外の項目の当会計年度中の変動額（純額）</t>
  </si>
  <si>
    <t>当会計年度中の変動額合計</t>
  </si>
  <si>
    <t>当会計年度期末残高</t>
  </si>
  <si>
    <r>
      <t xml:space="preserve"> </t>
    </r>
    <r>
      <rPr>
        <sz val="9"/>
        <rFont val="ＭＳ 明朝"/>
        <family val="1"/>
      </rPr>
      <t>(単位：百万円)</t>
    </r>
  </si>
  <si>
    <t xml:space="preserve">  新株の発行</t>
  </si>
  <si>
    <t xml:space="preserve">  別途積立金の積立(注２)</t>
  </si>
  <si>
    <t xml:space="preserve">  剰余金の配当(注１)</t>
  </si>
  <si>
    <t xml:space="preserve">  役員賞与(注２)</t>
  </si>
  <si>
    <t xml:space="preserve">  当期純利益</t>
  </si>
  <si>
    <t xml:space="preserve">  自己株式の取得</t>
  </si>
  <si>
    <t xml:space="preserve">  自己株式の処分</t>
  </si>
  <si>
    <t xml:space="preserve">  土地再評価差額金の取崩</t>
  </si>
  <si>
    <t xml:space="preserve">  株主資本以外の項目の</t>
  </si>
  <si>
    <t xml:space="preserve">  当事業年度変動額(純額)</t>
  </si>
  <si>
    <t>株主資本等変動計算書</t>
  </si>
  <si>
    <t>当事業年度（自　平成18年4月1日　至　平成19年3月31日）</t>
  </si>
  <si>
    <t>（単位：百万円）</t>
  </si>
  <si>
    <t>資本
準備金</t>
  </si>
  <si>
    <t>その他
資本
剰余金</t>
  </si>
  <si>
    <t>資本
剰余金
合計</t>
  </si>
  <si>
    <t>利益
準備金</t>
  </si>
  <si>
    <t>利益
剰余金
合計</t>
  </si>
  <si>
    <t>固定資産
圧縮
積立金</t>
  </si>
  <si>
    <t>別途
積立金</t>
  </si>
  <si>
    <t>繰越利益
剰余金</t>
  </si>
  <si>
    <t>平成18年3月31日残高</t>
  </si>
  <si>
    <t>事業年度中の
変動額</t>
  </si>
  <si>
    <t>剰余金の配当(注2)</t>
  </si>
  <si>
    <t>-</t>
  </si>
  <si>
    <t>剰余金の配当</t>
  </si>
  <si>
    <t>役員賞与(注2)</t>
  </si>
  <si>
    <t>剰余金の内訳
科目間の振替(注2)</t>
  </si>
  <si>
    <t>当期純利益</t>
  </si>
  <si>
    <t>株主資本以外の
項目の事業年度
中の変動額(純額)</t>
  </si>
  <si>
    <t>事業年度中の
変動額合計</t>
  </si>
  <si>
    <t>平成19年3月31日残高</t>
  </si>
  <si>
    <t>繰延
ヘッジ
損益</t>
  </si>
  <si>
    <t>評価・
換算差額等合計</t>
  </si>
  <si>
    <t xml:space="preserve"> 第１８７期　　                   　  株主資本等変動計算書</t>
  </si>
  <si>
    <t>利益準備金</t>
  </si>
  <si>
    <t>その他利益剰余金</t>
  </si>
  <si>
    <t>利益剰余金合計</t>
  </si>
  <si>
    <t>退職給与積立金</t>
  </si>
  <si>
    <t>別途積立金</t>
  </si>
  <si>
    <t>繰越利益剰余金</t>
  </si>
  <si>
    <t>単位：百万円</t>
  </si>
  <si>
    <t>株主資本</t>
  </si>
  <si>
    <t>評価換算差額等</t>
  </si>
  <si>
    <t>新株予約権</t>
  </si>
  <si>
    <t>純資産　　　　　　　　合計</t>
  </si>
  <si>
    <t>資本金</t>
  </si>
  <si>
    <t>資本剰余金</t>
  </si>
  <si>
    <t>利益剰余金</t>
  </si>
  <si>
    <t>自己株式</t>
  </si>
  <si>
    <t>株主資本合計</t>
  </si>
  <si>
    <t>その他有価証券評価差額金</t>
  </si>
  <si>
    <t>繰延ヘッジ損益</t>
  </si>
  <si>
    <t>評価・換算差額等合計</t>
  </si>
  <si>
    <t>資本準備金</t>
  </si>
  <si>
    <t>その他資本剰余金</t>
  </si>
  <si>
    <t>資本剰余金合計</t>
  </si>
  <si>
    <t>利益準備金</t>
  </si>
  <si>
    <t>その他利益剰余金</t>
  </si>
  <si>
    <t>利益剰余金合計</t>
  </si>
  <si>
    <t>別途積立金</t>
  </si>
  <si>
    <t>退職手当基金</t>
  </si>
  <si>
    <t>繰越利益剰余金</t>
  </si>
  <si>
    <t>直前事業年度末残高</t>
  </si>
  <si>
    <t>当事業年度変動額</t>
  </si>
  <si>
    <t>　　新株式の発行</t>
  </si>
  <si>
    <t>　　剰余金の配当（期末配当）</t>
  </si>
  <si>
    <t>　　剰余金の配当（中間配当）</t>
  </si>
  <si>
    <t>　　別途積立金の取崩</t>
  </si>
  <si>
    <t>　　当期純利益</t>
  </si>
  <si>
    <t>　　単元未満自己株式の取得</t>
  </si>
  <si>
    <t>　　自己株式の処分</t>
  </si>
  <si>
    <t>株主資本以外の項目の当事業年度変動額（純額）</t>
  </si>
  <si>
    <t>当事業年度変動額合計</t>
  </si>
  <si>
    <t>当事業年度末残高</t>
  </si>
  <si>
    <t>総勘定元帳残高</t>
  </si>
  <si>
    <t>平成18年４月１日から</t>
  </si>
  <si>
    <t>　　　　株主資本等変動計算書</t>
  </si>
  <si>
    <t>平成19年３月31日まで</t>
  </si>
  <si>
    <t>（単位：百万円）</t>
  </si>
  <si>
    <t>株　　　　主　　　　資　　　　本</t>
  </si>
  <si>
    <t>資本金</t>
  </si>
  <si>
    <t>資本剰余金</t>
  </si>
  <si>
    <t>利益剰余金</t>
  </si>
  <si>
    <t>株主資本合計</t>
  </si>
  <si>
    <t>利益準備金</t>
  </si>
  <si>
    <t>その他利益剰余金</t>
  </si>
  <si>
    <t>利益剰余金合計</t>
  </si>
  <si>
    <t>前事業年度末残高</t>
  </si>
  <si>
    <t>当事業年度変動額</t>
  </si>
  <si>
    <t>当期純利益</t>
  </si>
  <si>
    <t>－</t>
  </si>
  <si>
    <t>株主資本以外の項目の当事業年度変動額（純額）</t>
  </si>
  <si>
    <t>－</t>
  </si>
  <si>
    <t>当事業年度変動額合計</t>
  </si>
  <si>
    <t>－</t>
  </si>
  <si>
    <t>－</t>
  </si>
  <si>
    <t>当事業年度末残高</t>
  </si>
  <si>
    <t>評価・換算差額等</t>
  </si>
  <si>
    <t>純資産合計</t>
  </si>
  <si>
    <t>その他有価証券　　　　　　　　　　　　　　　　　　　　　　　　　　　　　　　　　　　　　　　　　　　　　　　　　　　　　　　　　　　　　　　　　　　　　　　　　　　　　　　　　　　　　　　　　　　　　　　　　　　　　　　評価差額金</t>
  </si>
  <si>
    <t>繰延ヘッジ損益</t>
  </si>
  <si>
    <t>評価・換算　　　　　　　　　　　　　　　　　　　　　　　　　　　　　　　　　　　　　　　　　　　　　　　　　　　　　　　　　　　　　　　　　　　　　　　　　　　　　　　　　　　　　　　　　　　　　　　　　　　　　　　　　　　　　　　　　　　　　　　　　　　　差額等合計</t>
  </si>
  <si>
    <t>－</t>
  </si>
  <si>
    <t>（注）１．「その他利益剰余金」について合計額により記載しておりますが、その内訳は次のとおりであります。</t>
  </si>
  <si>
    <t>前事業年度末残高</t>
  </si>
  <si>
    <t>当事業年度変動額</t>
  </si>
  <si>
    <t>当事業年度末残高</t>
  </si>
  <si>
    <t>　 　 繰越利益剰余金</t>
  </si>
  <si>
    <t>19,577百万円</t>
  </si>
  <si>
    <t>20,717百万円</t>
  </si>
  <si>
    <t>40,294百万円</t>
  </si>
  <si>
    <t>　    ２．「株主資本等変動計算書に関する会計基準」（企業会計基準第６号平成17年12月27日）及び「株主資本等変動計算書</t>
  </si>
  <si>
    <t>　 　   に関する会計基準の適用指針」（企業会計基準適用指針第９号平成17年12月27日）が会社法施行日以後終了する事業年</t>
  </si>
  <si>
    <t>　　    度から適用されることになったことに伴い、当事業年度から同会計基準及び適用指針を適用し、株主資本等変動計算書</t>
  </si>
  <si>
    <t>　　    を作成しております。</t>
  </si>
  <si>
    <t>○株主資本等変動計算書</t>
  </si>
  <si>
    <t>当事業年度（自　平成18年４月１日　至　平成19年３月31日）</t>
  </si>
  <si>
    <t>（単位：百万円）</t>
  </si>
  <si>
    <t>株　主　資　本</t>
  </si>
  <si>
    <t>資本金</t>
  </si>
  <si>
    <t>資本剰余金</t>
  </si>
  <si>
    <t>利益剰余金</t>
  </si>
  <si>
    <t>資本準備金</t>
  </si>
  <si>
    <t>その他
資本剰余金</t>
  </si>
  <si>
    <t>資本剰余金
合計</t>
  </si>
  <si>
    <t>利益準備金</t>
  </si>
  <si>
    <t>その他利益剰余金</t>
  </si>
  <si>
    <t>利益剰余金
合計</t>
  </si>
  <si>
    <t>別途積立金</t>
  </si>
  <si>
    <t>繰越利益
剰余金</t>
  </si>
  <si>
    <t>平成18年３月31日残高</t>
  </si>
  <si>
    <t>事業年度中の変動額</t>
  </si>
  <si>
    <t/>
  </si>
  <si>
    <t>剰余金の配当(注)</t>
  </si>
  <si>
    <t>剰余金の配当</t>
  </si>
  <si>
    <t>役員賞与(注)</t>
  </si>
  <si>
    <t>別途積立金の積立</t>
  </si>
  <si>
    <t>－</t>
  </si>
  <si>
    <t>当期純利益</t>
  </si>
  <si>
    <t>自己株式の取得</t>
  </si>
  <si>
    <t>自己株式の処分</t>
  </si>
  <si>
    <t>自己株式の消却</t>
  </si>
  <si>
    <t>土地再評価差額金
の取崩</t>
  </si>
  <si>
    <t>株主資本以外の項目の事業年度中の変動額（純額）</t>
  </si>
  <si>
    <t>事業年度中の変動額
合計</t>
  </si>
  <si>
    <t>平成19年３月31日残高</t>
  </si>
  <si>
    <t>株主資本</t>
  </si>
  <si>
    <t>評価・換算差額等</t>
  </si>
  <si>
    <t>純資産
合計</t>
  </si>
  <si>
    <t>自己株式</t>
  </si>
  <si>
    <t>株主資本
合計</t>
  </si>
  <si>
    <t>その他
有価証券
評価差額金</t>
  </si>
  <si>
    <t>繰延ヘッジ損益</t>
  </si>
  <si>
    <t>土地再評価
差額金</t>
  </si>
  <si>
    <t>評価・換算
差額等合計</t>
  </si>
  <si>
    <t>（注）平成18年６月の定時株主総会における利益処分項目であります。</t>
  </si>
  <si>
    <t>第３５期中　株主資本等変動計算書</t>
  </si>
  <si>
    <t>（平成１８年４月１日から平成１９年３月３１日まで）</t>
  </si>
  <si>
    <t>（単位:百万円）</t>
  </si>
  <si>
    <t>株　　主　　資　　本</t>
  </si>
  <si>
    <t>資本金</t>
  </si>
  <si>
    <t>資本剰余金</t>
  </si>
  <si>
    <t>利益剰余金</t>
  </si>
  <si>
    <t>自己株式</t>
  </si>
  <si>
    <t>株主資本
合計</t>
  </si>
  <si>
    <t>資本準備金</t>
  </si>
  <si>
    <t>その他資本剰余金</t>
  </si>
  <si>
    <t>資本剰余金合計</t>
  </si>
  <si>
    <t>利益準備金</t>
  </si>
  <si>
    <t>その他利益剰余金</t>
  </si>
  <si>
    <t>利益剰余金合計</t>
  </si>
  <si>
    <t>別途積立金</t>
  </si>
  <si>
    <t>繰越利益
剰余金</t>
  </si>
  <si>
    <t>前事業年度末残高</t>
  </si>
  <si>
    <t>当事業年度変動額</t>
  </si>
  <si>
    <t>　</t>
  </si>
  <si>
    <t>新株の発行</t>
  </si>
  <si>
    <t>剰余金の配当（注）</t>
  </si>
  <si>
    <t>別途積立金の
取崩（注）</t>
  </si>
  <si>
    <t>-</t>
  </si>
  <si>
    <t>当期純利益</t>
  </si>
  <si>
    <t>自己株式の取得</t>
  </si>
  <si>
    <t>自己株式の処分</t>
  </si>
  <si>
    <t>土地再評価差額金の取崩額</t>
  </si>
  <si>
    <t>株主資本以外の
項目の当事業年　　　　度変動額（純額）</t>
  </si>
  <si>
    <t>当事業年度変動額　　　　　　　合計</t>
  </si>
  <si>
    <t>当事業年度末残高</t>
  </si>
  <si>
    <t>評価・換算差額等</t>
  </si>
  <si>
    <t>新株予約権</t>
  </si>
  <si>
    <t>純資産合計</t>
  </si>
  <si>
    <t>その他
有価証券
評価差額金</t>
  </si>
  <si>
    <t>繰延ヘッジ損益</t>
  </si>
  <si>
    <t>土地再評価
差額金</t>
  </si>
  <si>
    <t>評価・換算
差額等合計</t>
  </si>
  <si>
    <t>当会計年度変動額　　　　　　　合計</t>
  </si>
  <si>
    <t>（注）平成18年6月の定時株主総会における利益処分項目及び平成18年11月22日開催取締役会の決議に基づく剰余金の処分項目であります。</t>
  </si>
  <si>
    <t>１．記載金額は、百万円未満を切捨てて表示しております。</t>
  </si>
  <si>
    <t>２．当行の自己株式種類及び株式数は、次のとおりであります。</t>
  </si>
  <si>
    <t>（単位　千株）</t>
  </si>
  <si>
    <t>株式の種類</t>
  </si>
  <si>
    <t>前事業年度末
株式数</t>
  </si>
  <si>
    <t>当事業年度
増加株式数</t>
  </si>
  <si>
    <t>当事業年度
減少株式数</t>
  </si>
  <si>
    <t>当事業年度末
株式数</t>
  </si>
  <si>
    <t>摘要</t>
  </si>
  <si>
    <t>　自己株式</t>
  </si>
  <si>
    <t>普通株式</t>
  </si>
  <si>
    <t>(注）</t>
  </si>
  <si>
    <t>種類株式</t>
  </si>
  <si>
    <t>　合　　計</t>
  </si>
  <si>
    <t>（注）単元未満株式の買取による増加及び単元未満の買増請求による減少によるものです。</t>
  </si>
  <si>
    <t>３．「株主資本等変動計算書に関する会計基準」（企業会計基準第6号平成17年12月27日）及び「株主資本等変動計算書に関する会計基準の適用指針」（企業会計基</t>
  </si>
  <si>
    <t>　準適用指針第9号平成17年12月27日）が会社法施行日以後終了する事業年度から適用されることになったことに伴い、当期から同会計基準および適用指針を適用</t>
  </si>
  <si>
    <t>　し、株主資本等変動計算書を作成しております。</t>
  </si>
  <si>
    <t>株主資本</t>
  </si>
  <si>
    <t>株主資本合計</t>
  </si>
  <si>
    <t>退職慰労積立金</t>
  </si>
  <si>
    <t>固定資産圧縮積立金</t>
  </si>
  <si>
    <t>繰越利益剰余金</t>
  </si>
  <si>
    <t>平成18年3月31日残高</t>
  </si>
  <si>
    <t>事業年度中の変動額</t>
  </si>
  <si>
    <t>剰余金の配当</t>
  </si>
  <si>
    <t>役員賞与(注)</t>
  </si>
  <si>
    <t>固定資産圧縮積立金の取崩し（注）</t>
  </si>
  <si>
    <t>固定資産圧縮積立金の取崩し</t>
  </si>
  <si>
    <t>固定資産圧縮積立金の積立て(注)</t>
  </si>
  <si>
    <t>別途積立金の積立て(注)</t>
  </si>
  <si>
    <t>土地再評価差額金の取崩し</t>
  </si>
  <si>
    <t>株主資本以外の項目の事業年度中の変動額(純額)</t>
  </si>
  <si>
    <t>事業年度中の変動額合計</t>
  </si>
  <si>
    <t>平成19年3月31日残高</t>
  </si>
  <si>
    <t>純資産合計</t>
  </si>
  <si>
    <t>その他有価証券評価差額金</t>
  </si>
  <si>
    <t>土地再評価差額金</t>
  </si>
  <si>
    <t>評価・換算差額等合計</t>
  </si>
  <si>
    <t>（注）平成18年６月の定時株主総会における利益処分項目であります。</t>
  </si>
  <si>
    <t>0120北都銀行</t>
  </si>
  <si>
    <t>平成１８年 ４ 月 １ 日から</t>
  </si>
  <si>
    <t xml:space="preserve"> 第１９９期</t>
  </si>
  <si>
    <t>株主資本等変動計算書</t>
  </si>
  <si>
    <t>平成１９年 ３ 月３１日まで</t>
  </si>
  <si>
    <t>(単位：百万円）</t>
  </si>
  <si>
    <t>株　　主　　資　　本</t>
  </si>
  <si>
    <t>資本金</t>
  </si>
  <si>
    <t>資本剰余金</t>
  </si>
  <si>
    <t>利益剰余金</t>
  </si>
  <si>
    <t>資本準備金</t>
  </si>
  <si>
    <t>利益準備金</t>
  </si>
  <si>
    <t>その他利益剰余金</t>
  </si>
  <si>
    <t>利益剰余金
合計</t>
  </si>
  <si>
    <t>繰越利益
剰余金</t>
  </si>
  <si>
    <t>前事業年度末残高</t>
  </si>
  <si>
    <t>当事業年度変動額</t>
  </si>
  <si>
    <t>剰余金の配当</t>
  </si>
  <si>
    <t>別途積立金の積立て</t>
  </si>
  <si>
    <t>当期純利益</t>
  </si>
  <si>
    <t>自己株式の取得</t>
  </si>
  <si>
    <t>自己株式の処分</t>
  </si>
  <si>
    <t>△ 0</t>
  </si>
  <si>
    <t>土地再評価差額金取崩額</t>
  </si>
  <si>
    <t>株主資本以外の項目の
当事業年度変動額（純額）</t>
  </si>
  <si>
    <t>当事業年度変動額合計</t>
  </si>
  <si>
    <t>当事業年度末残高</t>
  </si>
  <si>
    <t>株主資本</t>
  </si>
  <si>
    <t>評価・換算差額等</t>
  </si>
  <si>
    <t>純資産合計</t>
  </si>
  <si>
    <t>自己株式</t>
  </si>
  <si>
    <t>株主資本合計</t>
  </si>
  <si>
    <t>その他有価証券評価差額金</t>
  </si>
  <si>
    <t>土地再評価差額金</t>
  </si>
  <si>
    <t>評価・換算差額等合計</t>
  </si>
  <si>
    <t>株主資本等変動計算書</t>
  </si>
  <si>
    <t xml:space="preserve">   当事業年度（自　平成18年４月１日　至　平成19年３月31日）</t>
  </si>
  <si>
    <t>株主資本</t>
  </si>
  <si>
    <t>評価・換算差額等</t>
  </si>
  <si>
    <t>純資産合計</t>
  </si>
  <si>
    <t>自己株式</t>
  </si>
  <si>
    <t>その他有価証券評価差額金</t>
  </si>
  <si>
    <t>繰延ヘッジ
損益</t>
  </si>
  <si>
    <t>土地再評価
差額金</t>
  </si>
  <si>
    <t>評価・換算差額等合計</t>
  </si>
  <si>
    <t>資本準備金</t>
  </si>
  <si>
    <t>資本剰余金
合計</t>
  </si>
  <si>
    <t>利益剰余金
合計</t>
  </si>
  <si>
    <t>退職慰労積立金</t>
  </si>
  <si>
    <t>退職給与金積立金</t>
  </si>
  <si>
    <t>別途積立金</t>
  </si>
  <si>
    <t>繰越利益剰余金</t>
  </si>
  <si>
    <t>平成18年３月31日残高</t>
  </si>
  <si>
    <t>-</t>
  </si>
  <si>
    <t>事業年度中の変動額</t>
  </si>
  <si>
    <t>剰余金の配当（注）</t>
  </si>
  <si>
    <t>-</t>
  </si>
  <si>
    <t>役員賞与（注）</t>
  </si>
  <si>
    <t>-</t>
  </si>
  <si>
    <t>退職慰労積立金取崩</t>
  </si>
  <si>
    <t>-</t>
  </si>
  <si>
    <t>退職給与金積立金取崩</t>
  </si>
  <si>
    <t>-</t>
  </si>
  <si>
    <t>別途積立金の積立</t>
  </si>
  <si>
    <t>-</t>
  </si>
  <si>
    <t>-</t>
  </si>
  <si>
    <t>自己株式の取得</t>
  </si>
  <si>
    <t>-</t>
  </si>
  <si>
    <t>自己株式の処分</t>
  </si>
  <si>
    <t>株主資本以外の項目の事業年度中の変動額（純額）</t>
  </si>
  <si>
    <t>-</t>
  </si>
  <si>
    <t>事業年度中の変動額合計</t>
  </si>
  <si>
    <t>-</t>
  </si>
  <si>
    <t>平成19年3月31日残高</t>
  </si>
  <si>
    <t>（注）　１．記載金額は百万円未満を切り捨てて表示しております。</t>
  </si>
  <si>
    <t>　</t>
  </si>
  <si>
    <t>　　　　２．平成18年６月の定時株主総会における利益処分項目及び平成18年11月27日開催の取締役会決議に基づく中間配当であります。</t>
  </si>
  <si>
    <t>第１９５期</t>
  </si>
  <si>
    <t>（</t>
  </si>
  <si>
    <t>平成１８年 ４ 月 １ 日から</t>
  </si>
  <si>
    <t>）</t>
  </si>
  <si>
    <t>株主資本等変動計算書</t>
  </si>
  <si>
    <t>平成１９年 ３ 月３１日まで</t>
  </si>
  <si>
    <t>（単位：百万円）</t>
  </si>
  <si>
    <t>　　評価・換算差額等</t>
  </si>
  <si>
    <t>その他の利益剰余金</t>
  </si>
  <si>
    <t>退職給与積立金</t>
  </si>
  <si>
    <t>前事業年度末残高</t>
  </si>
  <si>
    <t>当事業年度変動額</t>
  </si>
  <si>
    <t xml:space="preserve">役員賞与
</t>
  </si>
  <si>
    <t>別途積立金の積立</t>
  </si>
  <si>
    <t>土地再評価差額金取崩額</t>
  </si>
  <si>
    <t>株主資本以外の項目の当事業年度変動額（純額）</t>
  </si>
  <si>
    <t>当事業年度変動額合計</t>
  </si>
  <si>
    <t>注</t>
  </si>
  <si>
    <t xml:space="preserve">  1.　当行の自己株式の種類及び株式総数は、次のとおりであります。</t>
  </si>
  <si>
    <t>（単位：千株）</t>
  </si>
  <si>
    <t xml:space="preserve"> 前事業年度末</t>
  </si>
  <si>
    <t xml:space="preserve"> 当事業年度</t>
  </si>
  <si>
    <t>株式数</t>
  </si>
  <si>
    <t xml:space="preserve"> 増加株式数</t>
  </si>
  <si>
    <t xml:space="preserve"> 減少株式数</t>
  </si>
  <si>
    <t xml:space="preserve"> 末株式数</t>
  </si>
  <si>
    <t>　　普通株式</t>
  </si>
  <si>
    <t>合計</t>
  </si>
  <si>
    <t>注１．普通株式の自己株式の増加106千株は、単元未満株式の買取による増加であります。</t>
  </si>
  <si>
    <t>注２．普通株式の自己株式の減少は、自己株式の消却によるもの4,000千株および単元未満株式の買増しに応じて売却したものによる</t>
  </si>
  <si>
    <t>　　　減少であります。</t>
  </si>
  <si>
    <t>　２．「株主資本等変動計算書に関する会計基準」(企業会計基準第６号平成17年12月27日)および「株主資本等変動計算書に関する</t>
  </si>
  <si>
    <t xml:space="preserve"> 　　会計基準の適用指針」（企業会計基準適用指針第９号平成17年12月27日）が会社法施行日以後終了する事業年度から適用される</t>
  </si>
  <si>
    <t>　　 ことになったことに伴い、当期から同会計基準および適用指針を適用し、株主資本等変動計算書を作成しております。</t>
  </si>
  <si>
    <t>第１２５期　　　　　　　　　　　　　　　株主資本等変動計算書</t>
  </si>
  <si>
    <t>（単位：百万円）</t>
  </si>
  <si>
    <t>項　　目</t>
  </si>
  <si>
    <t>資本剰余金</t>
  </si>
  <si>
    <t>利益剰余金</t>
  </si>
  <si>
    <t>資本剰余金　　　　　合　　　計</t>
  </si>
  <si>
    <t>利益剰余金　　　合　　　計</t>
  </si>
  <si>
    <t>固定資産　　　　　　　　圧縮積立金</t>
  </si>
  <si>
    <t>繰越利益　　　　　　　剰 余 金</t>
  </si>
  <si>
    <t>利益処分による役員賞与</t>
  </si>
  <si>
    <t>固定資産圧縮積立金の積立</t>
  </si>
  <si>
    <t>固定資産圧縮積立金の取崩</t>
  </si>
  <si>
    <t>株主資本以外の項目の当事業年度変動額(純額)</t>
  </si>
  <si>
    <t>当事業年度変動額合計</t>
  </si>
  <si>
    <t>（単位：百万円）</t>
  </si>
  <si>
    <t>純資産
合　計</t>
  </si>
  <si>
    <t>株主資本
合　　計</t>
  </si>
  <si>
    <t>そ　の　他　　　有価証券　　　　評価差額金</t>
  </si>
  <si>
    <t>繰延ヘッジ
損　益</t>
  </si>
  <si>
    <t>評価・換算
差額等合計</t>
  </si>
  <si>
    <t>　　第８７期</t>
  </si>
  <si>
    <t xml:space="preserve"> 平成１８年 ４月　１日から
 平成１９年 ３月３１日まで</t>
  </si>
  <si>
    <t>　　　株主資本等変動計算書</t>
  </si>
  <si>
    <t>（単位：百万円）</t>
  </si>
  <si>
    <t>株　　　　　主　　　　　資　　　　　本</t>
  </si>
  <si>
    <t>株主資本
合計</t>
  </si>
  <si>
    <t>その他
資本剰余金</t>
  </si>
  <si>
    <t>退職慰労
積立金</t>
  </si>
  <si>
    <t>繰越利益
剰余金</t>
  </si>
  <si>
    <t>前事業年度末残高</t>
  </si>
  <si>
    <t>新株の発行</t>
  </si>
  <si>
    <t>－</t>
  </si>
  <si>
    <t>－</t>
  </si>
  <si>
    <t>剰余金の配当</t>
  </si>
  <si>
    <t>－</t>
  </si>
  <si>
    <t>－</t>
  </si>
  <si>
    <t>退職慰労積立金の積立</t>
  </si>
  <si>
    <t>－</t>
  </si>
  <si>
    <t>退職慰労積立金の取崩</t>
  </si>
  <si>
    <t>別途積立金の積立</t>
  </si>
  <si>
    <t>－</t>
  </si>
  <si>
    <t>土地再評価差額金の取崩</t>
  </si>
  <si>
    <t>－</t>
  </si>
  <si>
    <t>株主資本以外の項目の
当事業年度変動額(純額)</t>
  </si>
  <si>
    <t>－</t>
  </si>
  <si>
    <t>当事業年度末残高</t>
  </si>
  <si>
    <t>評　価　・　換　算　差　額　等</t>
  </si>
  <si>
    <t>新株予約権</t>
  </si>
  <si>
    <t>その他
有価証券
評価差額金</t>
  </si>
  <si>
    <t>－</t>
  </si>
  <si>
    <t>－</t>
  </si>
  <si>
    <t xml:space="preserve">                              平成 18年 ４月 １日から</t>
  </si>
  <si>
    <t xml:space="preserve">    第１２３期                        株主資本等変動計算書</t>
  </si>
  <si>
    <t xml:space="preserve">                              平成 19年 ３月 31日まで</t>
  </si>
  <si>
    <t>株    主    資    本</t>
  </si>
  <si>
    <t>資 本 金</t>
  </si>
  <si>
    <t>資 本 剰 余 金</t>
  </si>
  <si>
    <t>利 益 剰 余 金</t>
  </si>
  <si>
    <t>自 己 株 式</t>
  </si>
  <si>
    <t>株主資本
合    計</t>
  </si>
  <si>
    <t>その他資本
剰  余  金</t>
  </si>
  <si>
    <t>その他利益
剰  余  金</t>
  </si>
  <si>
    <t>前事業年度末残高</t>
  </si>
  <si>
    <t xml:space="preserve">－ </t>
  </si>
  <si>
    <t>役員賞与</t>
  </si>
  <si>
    <t>当期純利益</t>
  </si>
  <si>
    <t>自己株式の取得</t>
  </si>
  <si>
    <t>株主資本以外の項目の  当事業年度変動額（純額）</t>
  </si>
  <si>
    <t>当事業年度変動額合計</t>
  </si>
  <si>
    <t>評価・換算差額等</t>
  </si>
  <si>
    <t>純資産合計</t>
  </si>
  <si>
    <t>繰延ヘッジ
損　　　益</t>
  </si>
  <si>
    <t>前事業年度末残高</t>
  </si>
  <si>
    <t>平成18年度（平成18年４月１日から平成19年３月31日まで）</t>
  </si>
  <si>
    <t>株 主 資 本</t>
  </si>
  <si>
    <t>その他資本
剰余金</t>
  </si>
  <si>
    <t>役員退職
慰労金積立金</t>
  </si>
  <si>
    <t>行員退職
手当基金</t>
  </si>
  <si>
    <t>前事業年度末残高</t>
  </si>
  <si>
    <t>事業年度中の変動額</t>
  </si>
  <si>
    <t>　 利益準備金の積立(注2)</t>
  </si>
  <si>
    <t>-</t>
  </si>
  <si>
    <t>　 利益準備金の積立</t>
  </si>
  <si>
    <t>　 別途積立金の積立(注2)</t>
  </si>
  <si>
    <t>　 剰余金の配当(注2)</t>
  </si>
  <si>
    <t>　 剰余金の配当</t>
  </si>
  <si>
    <t>　 役員賞与(注2)</t>
  </si>
  <si>
    <t>　 当期純利益</t>
  </si>
  <si>
    <t>　 自己株式の取得</t>
  </si>
  <si>
    <t>　 自己株式の処分</t>
  </si>
  <si>
    <t>　 土地再評価差額金の取崩</t>
  </si>
  <si>
    <t>　　株主資本以外の項目の事業
　　年度中の変動額（純額）</t>
  </si>
  <si>
    <t>事業年度中の変動額合計</t>
  </si>
  <si>
    <t>当事業年度末残高</t>
  </si>
  <si>
    <t>評価・換算差額等</t>
  </si>
  <si>
    <t>その他有価証券
評価差額金</t>
  </si>
  <si>
    <t>土地再評価差額金</t>
  </si>
  <si>
    <t>評価・換算差額等合計</t>
  </si>
  <si>
    <t>(注)　1.記載金額は百万円未満を切り捨てて表示しております。</t>
  </si>
  <si>
    <t>　　　 2.平成18年６月の定時株主総会における利益処分項目であります。</t>
  </si>
  <si>
    <t>当事業年度（自 平成18年4月1日　　　至　平成19年3月31日）</t>
  </si>
  <si>
    <t>（単位：百万円）</t>
  </si>
  <si>
    <t>株主資本合　　計</t>
  </si>
  <si>
    <t>資　本
準備金</t>
  </si>
  <si>
    <t>その他
資　本
剰余金</t>
  </si>
  <si>
    <t>資　本
剰余金
合　計</t>
  </si>
  <si>
    <t>利　益
準備金</t>
  </si>
  <si>
    <t>利益剰余金 合 計</t>
  </si>
  <si>
    <t>圧縮記帳積 立 金</t>
  </si>
  <si>
    <t>別　途
積立金</t>
  </si>
  <si>
    <t>繰越利益剰 余 金</t>
  </si>
  <si>
    <t>平成18年3月31日残高</t>
  </si>
  <si>
    <t>事業年度中の変動額</t>
  </si>
  <si>
    <t xml:space="preserve">　　  </t>
  </si>
  <si>
    <t>剰余金の配当                (注)</t>
  </si>
  <si>
    <t xml:space="preserve">　　 　　　　　　－ </t>
  </si>
  <si>
    <t xml:space="preserve">剰余金の配当              </t>
  </si>
  <si>
    <t>役員賞与                      (注)</t>
  </si>
  <si>
    <t>圧縮記帳積立金の積立  （注)</t>
  </si>
  <si>
    <t>圧縮記帳積立金の積立</t>
  </si>
  <si>
    <t>別途積立金の積立         (注)</t>
  </si>
  <si>
    <t>土地再評価差額金の取崩</t>
  </si>
  <si>
    <t>株主資本以外の項目の事業年度中の変動額（純額）</t>
  </si>
  <si>
    <t>事業年度中の変動額合計</t>
  </si>
  <si>
    <t>評価・換算差額等</t>
  </si>
  <si>
    <t>繰 延
ヘッジ
損 益</t>
  </si>
  <si>
    <t>評価・換算差額等合　　計</t>
  </si>
  <si>
    <t xml:space="preserve">剰余金の配当            </t>
  </si>
  <si>
    <t>(注)平成18年6月の定時株主総会における利益処分項目であります｡</t>
  </si>
  <si>
    <t>　第１９６期</t>
  </si>
  <si>
    <t>株主資本等変動計算書</t>
  </si>
  <si>
    <t>株　　　主　　　資　　　本</t>
  </si>
  <si>
    <t>株主資本以外の項目の当事業年度変動額（純額）</t>
  </si>
  <si>
    <t>評　価　・　換　算　差　額　等</t>
  </si>
  <si>
    <t>繰延ヘッジ損益</t>
  </si>
  <si>
    <t>第１１６期</t>
  </si>
  <si>
    <t>平成１８年４月　１日から　　　　　　　　　　　　　　　　平成１９年３月３１日まで</t>
  </si>
  <si>
    <t>　　株主資本等変動計算書</t>
  </si>
  <si>
    <t>平成１８年４月　１日から　　　　　平成１９年３月３１日まで</t>
  </si>
  <si>
    <t>（単位：円）</t>
  </si>
  <si>
    <t>純資産　　合計</t>
  </si>
  <si>
    <t>株主資本　　　　　　　　　　　　合計</t>
  </si>
  <si>
    <t>土地再評価　　　　差額金</t>
  </si>
  <si>
    <t>評価・　　　　　　　　　　　　　　換算差額　　　　　　　　　　　　　　　　　等合計</t>
  </si>
  <si>
    <t>その他資本　　　　剰余金</t>
  </si>
  <si>
    <t>資本剰余金　　　　合計</t>
  </si>
  <si>
    <t>利益剰余金　　　　　　合計</t>
  </si>
  <si>
    <t>固定資産　　　圧縮積立金</t>
  </si>
  <si>
    <t>前事業年度末（平成18年3月31日）残高</t>
  </si>
  <si>
    <t>役員賞与</t>
  </si>
  <si>
    <t>自己株式の消却</t>
  </si>
  <si>
    <t>土地再評価差額金　　　　取崩額</t>
  </si>
  <si>
    <t>株主資本以外の項目の当事業年度中の変動額（純額）</t>
  </si>
  <si>
    <t>株主資本以外の項目の　　　　　　　　　　　　　　　　　　　　　当事業年度中　　　　　　　　　　　　　　　　の変動額（純額）</t>
  </si>
  <si>
    <t>当事業年度末（平成19年3月31日）残高</t>
  </si>
  <si>
    <t xml:space="preserve">(注) 1. </t>
  </si>
  <si>
    <t>記載金額は百万円未満を切り捨てて表示しております。</t>
  </si>
  <si>
    <t>2.</t>
  </si>
  <si>
    <t>当行の自己株式の種類及び株式数は、次のとおりであります。</t>
  </si>
  <si>
    <t>前事業年度末株式数</t>
  </si>
  <si>
    <t>当事業年度増加株式数</t>
  </si>
  <si>
    <t>当事業年度減少株式数</t>
  </si>
  <si>
    <t>当事業年度末株式数</t>
  </si>
  <si>
    <t xml:space="preserve">(注) </t>
  </si>
  <si>
    <t>　　　　合計</t>
  </si>
  <si>
    <t>(注) 自己株式数の増加及び減少は次のとおりです。　　　　　</t>
  </si>
  <si>
    <t>　　　単元未満株の買取請求による増加350千株、自己株式の買付による増加20,465千株。</t>
  </si>
  <si>
    <t>　　　単元未満株の買増請求による減少21千株、ストック・オプション行使による減少200千株、自己株式の消却による減少15,000千株。</t>
  </si>
  <si>
    <t>3.</t>
  </si>
  <si>
    <t>「株主資本等変動計算書に関する会計基準」（企業会計基準第6号平成17年12月27日）および「株主資本等変動計算書に関する会計基準の適用指針」（企業会計基準適用指針第9号平成17年12月27日）が会社法施行日以後終了する事業年度から適用されることになったことに伴い、当期から同会計基準および適用指針を適用し、株主資本等変動計算書を作成しております。</t>
  </si>
  <si>
    <t xml:space="preserve">        第83期</t>
  </si>
  <si>
    <t>平成18年４月１日から
平成19年３月31日まで</t>
  </si>
  <si>
    <t>株主資本等変動計算書　</t>
  </si>
  <si>
    <t>(単位:百万円)</t>
  </si>
  <si>
    <t>資本剰余金</t>
  </si>
  <si>
    <t>利益剰余金</t>
  </si>
  <si>
    <t>その他利益</t>
  </si>
  <si>
    <t>資本</t>
  </si>
  <si>
    <t>その他資</t>
  </si>
  <si>
    <t>資本剰余</t>
  </si>
  <si>
    <t>剰余金</t>
  </si>
  <si>
    <t>株主資本</t>
  </si>
  <si>
    <t>準備金</t>
  </si>
  <si>
    <t>本剰余金</t>
  </si>
  <si>
    <t>金合計</t>
  </si>
  <si>
    <t>繰越利益</t>
  </si>
  <si>
    <t>合　　計</t>
  </si>
  <si>
    <t>前事業年度末残高</t>
  </si>
  <si>
    <t>新株予約権の権利行使による新株の発行</t>
  </si>
  <si>
    <t>△0</t>
  </si>
  <si>
    <t>資本準備金の取崩</t>
  </si>
  <si>
    <t>株主資本以外の項目の当事業年度変動額(純額)</t>
  </si>
  <si>
    <t>評価・換算差額等</t>
  </si>
  <si>
    <t>その他</t>
  </si>
  <si>
    <t>繰延ヘッジ</t>
  </si>
  <si>
    <t>土地再評価</t>
  </si>
  <si>
    <t>評価・換算</t>
  </si>
  <si>
    <t>純資産</t>
  </si>
  <si>
    <t>有価証券</t>
  </si>
  <si>
    <t>損益</t>
  </si>
  <si>
    <t>差額金</t>
  </si>
  <si>
    <t>差額等</t>
  </si>
  <si>
    <t>合　計</t>
  </si>
  <si>
    <t>評価差額金</t>
  </si>
  <si>
    <t>合計</t>
  </si>
  <si>
    <t>平成１９年３月期　</t>
  </si>
  <si>
    <t>0133　武蔵野銀行</t>
  </si>
  <si>
    <t>株主資本等変動計算書</t>
  </si>
  <si>
    <t>その他資本　　　剰余金</t>
  </si>
  <si>
    <t>資本剰余金　　　合計</t>
  </si>
  <si>
    <t>利益剰余金　　　　合計</t>
  </si>
  <si>
    <t>不動産圧縮積立金</t>
  </si>
  <si>
    <t>前事業年度末残高</t>
  </si>
  <si>
    <t>合併による増加</t>
  </si>
  <si>
    <t>不動産圧縮積立金の取崩</t>
  </si>
  <si>
    <t>土地再評価差額金の取崩</t>
  </si>
  <si>
    <t>当事業年度末残高</t>
  </si>
  <si>
    <t>株主資本等変動計算書（平成18年4月1日から平成19年3月31日まで）</t>
  </si>
  <si>
    <t>株　　　　　　　主　　　　　　　資　　　　　　　本</t>
  </si>
  <si>
    <t>資　本　剰　余　金</t>
  </si>
  <si>
    <t>利　益　剰　余　金</t>
  </si>
  <si>
    <t xml:space="preserve"> その他
 資本剰余金</t>
  </si>
  <si>
    <t xml:space="preserve"> 資本剰余金
 合計</t>
  </si>
  <si>
    <t xml:space="preserve"> 利益剰余金
 合計</t>
  </si>
  <si>
    <t xml:space="preserve"> 繰越利益
 剰余金</t>
  </si>
  <si>
    <t>　新株の発行</t>
  </si>
  <si>
    <t>　剰余金の配当</t>
  </si>
  <si>
    <t xml:space="preserve">  役員賞与</t>
  </si>
  <si>
    <t>　別途積立金の積立</t>
  </si>
  <si>
    <t>　当期純利益</t>
  </si>
  <si>
    <t>　自己株式の取得</t>
  </si>
  <si>
    <t>　自己株式の処分</t>
  </si>
  <si>
    <t>　土地再評価差額金の取崩</t>
  </si>
  <si>
    <t>株主資本以外の項目の　　　　　当事業年度変動額　　　　　　（純額）</t>
  </si>
  <si>
    <t xml:space="preserve"> 繰延ヘッジ
 損益</t>
  </si>
  <si>
    <t xml:space="preserve"> 土地再評価
 差額金</t>
  </si>
  <si>
    <t xml:space="preserve"> 評価・換算
 差額等合計</t>
  </si>
  <si>
    <t>　新株の発行</t>
  </si>
  <si>
    <t>　剰余金の配当</t>
  </si>
  <si>
    <t xml:space="preserve">  役員賞与</t>
  </si>
  <si>
    <t>　別途積立金の積立</t>
  </si>
  <si>
    <t>　当期純利益</t>
  </si>
  <si>
    <t>　自己株式の取得</t>
  </si>
  <si>
    <t>　自己株式の処分</t>
  </si>
  <si>
    <t>　土地再評価差額金の取崩</t>
  </si>
  <si>
    <t>株主資本以外の項目の　　　　　当事業年度変動額　　　　　　（純額）</t>
  </si>
  <si>
    <t>資本剰余金
合　　　計</t>
  </si>
  <si>
    <t>その他利益
剰　余　金</t>
  </si>
  <si>
    <t>利益剰余金
合　　　計</t>
  </si>
  <si>
    <t>繰越利益
剰 余 金</t>
  </si>
  <si>
    <t>評価・換算差額等</t>
  </si>
  <si>
    <t>その他有
価証券評
価差額金</t>
  </si>
  <si>
    <t>繰延ヘッジ
損　 　益</t>
  </si>
  <si>
    <t>評価・換算差額等合計</t>
  </si>
  <si>
    <t>第85期   株主資本等変動計算書</t>
  </si>
  <si>
    <t>（平成18年 4月1日から平成19年3月31まで）</t>
  </si>
  <si>
    <t>自己
株式</t>
  </si>
  <si>
    <t>資本
準備金</t>
  </si>
  <si>
    <t>その他資本剰余金</t>
  </si>
  <si>
    <t>資本剰余金合計</t>
  </si>
  <si>
    <t>利益
準備金</t>
  </si>
  <si>
    <t>別途
積立金</t>
  </si>
  <si>
    <t>前期末残高</t>
  </si>
  <si>
    <t>当期変動額</t>
  </si>
  <si>
    <t>剰余金の配当
（注１）</t>
  </si>
  <si>
    <t>別途積立金の積立
（注２）</t>
  </si>
  <si>
    <t>当期純利益</t>
  </si>
  <si>
    <t>株主資本以外の項目の
当期変動額（純額）</t>
  </si>
  <si>
    <t>当期変動額合計</t>
  </si>
  <si>
    <t>当期末残高</t>
  </si>
  <si>
    <t>差額チェック</t>
  </si>
  <si>
    <t>純資産
合計</t>
  </si>
  <si>
    <t>その他有価証券評価差額金</t>
  </si>
  <si>
    <t>評価・換算差額等合計</t>
  </si>
  <si>
    <t>（注1）平成１８年６月の定時株主総会における利益処分項目及び平成１８年１１月の取締役会決議による剰余金の配当であります。</t>
  </si>
  <si>
    <t>（注2）平成１８年６月の定時株主総会における利益処分項目であります。</t>
  </si>
  <si>
    <t>株主資本等変動計算書</t>
  </si>
  <si>
    <t>当事業年度（自 平成18年4月1日　至 平成19年3月31日）</t>
  </si>
  <si>
    <t>（単位：百万円）</t>
  </si>
  <si>
    <t>株主資本
合計</t>
  </si>
  <si>
    <t>固定資産
圧縮積立金</t>
  </si>
  <si>
    <t>平成18年３月31日残高</t>
  </si>
  <si>
    <t>事業年度中の変動額</t>
  </si>
  <si>
    <t>剰余金の配当（注２）</t>
  </si>
  <si>
    <t>役員賞与（注２）</t>
  </si>
  <si>
    <t>利益準備金の積立（注２）</t>
  </si>
  <si>
    <t>利益準備金の積立</t>
  </si>
  <si>
    <t>固定資産圧縮積立金の
取崩（注２）</t>
  </si>
  <si>
    <t>固定資産圧縮積立金の
積立</t>
  </si>
  <si>
    <t>固定資産圧縮積立金の
取崩</t>
  </si>
  <si>
    <t>別途積立金の積立（注２）</t>
  </si>
  <si>
    <t>自己株式の消却</t>
  </si>
  <si>
    <t>土地再評価差額金の取崩</t>
  </si>
  <si>
    <t>株主資本以外の項目の事業年度中の変動額（純額）</t>
  </si>
  <si>
    <t>事業年度中の変動額合計</t>
  </si>
  <si>
    <t>平成19年３月31日残高</t>
  </si>
  <si>
    <t>純資産
合計</t>
  </si>
  <si>
    <t>繰延
ヘッジ
損益</t>
  </si>
  <si>
    <t>土地再評
価差額金</t>
  </si>
  <si>
    <t>評価・
換算差額等合計</t>
  </si>
  <si>
    <t>（注１）記載金額は百万円未満を切り捨てて表示しております。</t>
  </si>
  <si>
    <t>（注２）平成18年６月の定時株主総会における利益処分項目であります。</t>
  </si>
  <si>
    <t>平成18年4月1日から</t>
  </si>
  <si>
    <t>株　　　主　　　資　　　本</t>
  </si>
  <si>
    <t>評　価　・　
換　算　差　額　等</t>
  </si>
  <si>
    <t>その他有価証券
評価差額金</t>
  </si>
  <si>
    <t>前会計年度末残高</t>
  </si>
  <si>
    <t>土地再評価差額金の取崩</t>
  </si>
  <si>
    <t>第102期(平成18年4月1日から平成19年3月31日まで)株主資本等変動計算書</t>
  </si>
  <si>
    <t>その他</t>
  </si>
  <si>
    <t>資本</t>
  </si>
  <si>
    <t>利益</t>
  </si>
  <si>
    <t>自己</t>
  </si>
  <si>
    <t>株主</t>
  </si>
  <si>
    <t>剰余金</t>
  </si>
  <si>
    <t>利益</t>
  </si>
  <si>
    <t>株式</t>
  </si>
  <si>
    <t>準備金</t>
  </si>
  <si>
    <t>別途</t>
  </si>
  <si>
    <t>繰越利益</t>
  </si>
  <si>
    <t>積立金</t>
  </si>
  <si>
    <t>△114</t>
  </si>
  <si>
    <t>△3,000</t>
  </si>
  <si>
    <t xml:space="preserve">△1,517   </t>
  </si>
  <si>
    <t xml:space="preserve">△1,517  </t>
  </si>
  <si>
    <t>△1,517</t>
  </si>
  <si>
    <t>△40</t>
  </si>
  <si>
    <t>△27</t>
  </si>
  <si>
    <t>△24</t>
  </si>
  <si>
    <t>△139</t>
  </si>
  <si>
    <t>繰延</t>
  </si>
  <si>
    <t>土地</t>
  </si>
  <si>
    <t>評価･換算</t>
  </si>
  <si>
    <t>純資産</t>
  </si>
  <si>
    <t>有価証券</t>
  </si>
  <si>
    <t>ヘッジ</t>
  </si>
  <si>
    <t>再評価</t>
  </si>
  <si>
    <t>差額等合計</t>
  </si>
  <si>
    <t>評価差額金</t>
  </si>
  <si>
    <t>損益</t>
  </si>
  <si>
    <t>差額金</t>
  </si>
  <si>
    <t>△1,808</t>
  </si>
  <si>
    <t>△3</t>
  </si>
  <si>
    <t>△7</t>
  </si>
  <si>
    <t>△1,819</t>
  </si>
  <si>
    <t xml:space="preserve">(注) １ 平成18年6月の定時株主総会における利益処分項目及び平成18年11月の取締役会決議による剰余金の配当であります｡ </t>
  </si>
  <si>
    <t xml:space="preserve">     ２ 平成18年6月の定時株主総会における利益処分項目であります｡ </t>
  </si>
  <si>
    <t>　役員賞与</t>
  </si>
  <si>
    <t>　自己株式の消却</t>
  </si>
  <si>
    <t>純資産
合計</t>
  </si>
  <si>
    <t>株式会社八十二銀行</t>
  </si>
  <si>
    <t>＜株主資本等変動計算書＞</t>
  </si>
  <si>
    <t>自　平成18年4月 1日　</t>
  </si>
  <si>
    <t>至　平成19年3月31日</t>
  </si>
  <si>
    <t>圧縮記帳
特別勘定</t>
  </si>
  <si>
    <t>固定資産圧縮積立金積立（注）</t>
  </si>
  <si>
    <t>固定資産圧縮積立金の積立</t>
  </si>
  <si>
    <t>固定資産圧縮積立金の取崩</t>
  </si>
  <si>
    <t>圧縮記帳特別勘定の積立（注）</t>
  </si>
  <si>
    <t>圧縮記帳特別勘定の積立</t>
  </si>
  <si>
    <t>圧縮記帳特別勘定の取崩</t>
  </si>
  <si>
    <t>別途積立金の積立（注）</t>
  </si>
  <si>
    <t>株式交換による自己株式の処分</t>
  </si>
  <si>
    <t>株主資本以外の項目の事業年度中</t>
  </si>
  <si>
    <t>事業年度中の変動額合計</t>
  </si>
  <si>
    <t>評価・換算差額等合計</t>
  </si>
  <si>
    <t>注．平成18年6月の定時株主総会における利益処分項目であります。</t>
  </si>
  <si>
    <t>第１００期</t>
  </si>
  <si>
    <t>平成18年 4月 1日から</t>
  </si>
  <si>
    <t>株主資本等変動計算書</t>
  </si>
  <si>
    <t>平成19年 3月31日まで</t>
  </si>
  <si>
    <t>（単位：百万円）</t>
  </si>
  <si>
    <t>純資産
合計</t>
  </si>
  <si>
    <t>その他有価証券評価差額金</t>
  </si>
  <si>
    <t>繰延
ヘッジ
損益</t>
  </si>
  <si>
    <t>土地
再評価
差額金</t>
  </si>
  <si>
    <t>評価・
換算差額
等合計</t>
  </si>
  <si>
    <t>資本
剰余金
合計</t>
  </si>
  <si>
    <t>その他
利益
剰余金</t>
  </si>
  <si>
    <t>利益
剰余金
合計</t>
  </si>
  <si>
    <t>繰越
利益
剰余金</t>
  </si>
  <si>
    <t>前事業年度末残高</t>
  </si>
  <si>
    <t>当事業年度変動額</t>
  </si>
  <si>
    <t>株主資本以外の項目の当事業年度変動額（純額）</t>
  </si>
  <si>
    <t>当事業年度変動額合計</t>
  </si>
  <si>
    <t>当事業年度末残高</t>
  </si>
  <si>
    <t>（株主資本等変動計算書）</t>
  </si>
  <si>
    <t>当事業年度（自　平成18年4月1日　至　平成19年3月31日）</t>
  </si>
  <si>
    <t>（金額単位:百万円）</t>
  </si>
  <si>
    <t>株　主　資　本</t>
  </si>
  <si>
    <t>利益剰余金</t>
  </si>
  <si>
    <t>その他利益剰余金</t>
  </si>
  <si>
    <t>厚生施設
建設積立金</t>
  </si>
  <si>
    <t>退職積立金</t>
  </si>
  <si>
    <t>繰越利益
剰 余 金</t>
  </si>
  <si>
    <t>剰余金の配当(注)２</t>
  </si>
  <si>
    <t>剰余金の配当</t>
  </si>
  <si>
    <t>別途積立金の積立(注)２</t>
  </si>
  <si>
    <t>役  員  賞  与(注)２</t>
  </si>
  <si>
    <t>当期純利益</t>
  </si>
  <si>
    <t>自己株式の取得</t>
  </si>
  <si>
    <t>自己株式の処分</t>
  </si>
  <si>
    <t>△ 0</t>
  </si>
  <si>
    <t>土地再評価差額金の取崩</t>
  </si>
  <si>
    <t>株主資本以外の
項目の事業年度
中の変動額(純額)</t>
  </si>
  <si>
    <t>株　主　資　本</t>
  </si>
  <si>
    <t>株主資本
合    計</t>
  </si>
  <si>
    <t>そ の 他
有価証券
評価差額金</t>
  </si>
  <si>
    <t>土地再評価
差  額  金</t>
  </si>
  <si>
    <t>評価・換算
差額等合計</t>
  </si>
  <si>
    <t>（注）1．記載金額は百万円未満を切り捨てて表示しております。</t>
  </si>
  <si>
    <t>　　　2．平成18年6月の定時株主総会における利益処分項目であります。</t>
  </si>
  <si>
    <t>株 主 資 本 等 変 動 計 算 書</t>
  </si>
  <si>
    <t>当事業年度（自　平成18年４月１日　　至　平成19年３月31日）</t>
  </si>
  <si>
    <t>株　　主　　資　　本</t>
  </si>
  <si>
    <t>自己　株式</t>
  </si>
  <si>
    <t>株主　資本　合計</t>
  </si>
  <si>
    <t>資本　　準備金</t>
  </si>
  <si>
    <t>その他資本　　剰余金</t>
  </si>
  <si>
    <t>資本　　剰余金　　合計</t>
  </si>
  <si>
    <t>利益　　準備金</t>
  </si>
  <si>
    <t>利益　　剰余金　　合計</t>
  </si>
  <si>
    <t>別途　積立金</t>
  </si>
  <si>
    <t>圧縮　　積立金</t>
  </si>
  <si>
    <t>繰越　　利益　　剰余金</t>
  </si>
  <si>
    <t>平成18年３月31日残高</t>
  </si>
  <si>
    <t>△ 0</t>
  </si>
  <si>
    <t>圧縮積立金の取崩（注）</t>
  </si>
  <si>
    <t>△ 0</t>
  </si>
  <si>
    <t>平成19年３月31日残高</t>
  </si>
  <si>
    <t>その他有価証券　　　　　評価差額金</t>
  </si>
  <si>
    <t>土地再評価   　差額金</t>
  </si>
  <si>
    <t>評価・換算差額等合計</t>
  </si>
  <si>
    <t>-</t>
  </si>
  <si>
    <t>（注）平成18年6月の定時株主総会における利益処分項目であります。</t>
  </si>
  <si>
    <t>その他
有価証券
評価差額金</t>
  </si>
  <si>
    <t>評価・換算
差額等合計</t>
  </si>
  <si>
    <t>その他資本
剰余金</t>
  </si>
  <si>
    <t>その他利益剰余金</t>
  </si>
  <si>
    <t>退職給与
積立金</t>
  </si>
  <si>
    <t>圧縮積立金</t>
  </si>
  <si>
    <t>前事業年度末残高</t>
  </si>
  <si>
    <t>圧縮積立金の積立</t>
  </si>
  <si>
    <t>圧縮積立金の取崩</t>
  </si>
  <si>
    <t>土地再評価差額金
の取崩</t>
  </si>
  <si>
    <t>当事業年度(自　平成18年４月１日　至　平成19年３月31日)</t>
  </si>
  <si>
    <t>繰延ヘッジ
損益</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</si>
</sst>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quot;△&quot;#,##0"/>
    <numFmt numFmtId="179" formatCode="_ * #,##0_ ;_ * &quot;△&quot;#,##0_ ;_ * &quot;-&quot;_ ;_ @_ "/>
    <numFmt numFmtId="180" formatCode="0_);[Red]\(0\)"/>
    <numFmt numFmtId="181" formatCode="_ * #,##0_ ;_ * \-#,##0_ ;_ * &quot;－&quot;_ ;_ @_ "/>
    <numFmt numFmtId="182" formatCode="#,##0\ ;\ \ &quot;△&quot;* #,##0\ "/>
    <numFmt numFmtId="183" formatCode="#,##0;\ \ \ &quot;△&quot;* #,##0"/>
    <numFmt numFmtId="184" formatCode="#,##0;&quot;▲&quot;#,##0"/>
    <numFmt numFmtId="185" formatCode="#,##0;[Red]&quot;▲&quot;#,##0"/>
    <numFmt numFmtId="186" formatCode="#,##0;&quot;△ &quot;#,##0;&quot;&quot;"/>
    <numFmt numFmtId="187" formatCode="#,##0;&quot;△&quot;\ #,##0;&quot;－&quot;"/>
    <numFmt numFmtId="188" formatCode="#,##0;&quot;▲ &quot;#,##0"/>
    <numFmt numFmtId="189" formatCode="0;&quot;△ &quot;0"/>
    <numFmt numFmtId="190" formatCode="#,##0;[Red]&quot;△&quot;\ #,##0;&quot;&quot;;_ @_ "/>
    <numFmt numFmtId="191" formatCode="_ * #,##0_ ;_ * &quot;△&quot;\ #,##0_ ;_ * &quot;－&quot;_ ;_ @_ "/>
    <numFmt numFmtId="192" formatCode="_ * #,##0_ ;_ * &quot;△&quot;\ #,##0_ ;_ * &quot;&quot;_ ;_ @_ "/>
    <numFmt numFmtId="193" formatCode="_ * #,##0_ ;_ * &quot;△ &quot;#,##0_ ;_ * &quot;-&quot;_ ;_ @_ "/>
    <numFmt numFmtId="194" formatCode="#,##0\ ;&quot;△ &quot;#,##0\ "/>
  </numFmts>
  <fonts count="41">
    <font>
      <sz val="11"/>
      <name val="ＭＳ Ｐゴシック"/>
      <family val="3"/>
    </font>
    <font>
      <sz val="6"/>
      <name val="ＭＳ Ｐゴシック"/>
      <family val="3"/>
    </font>
    <font>
      <sz val="11"/>
      <name val="ＭＳ 明朝"/>
      <family val="1"/>
    </font>
    <font>
      <sz val="14"/>
      <name val="ＭＳ 明朝"/>
      <family val="1"/>
    </font>
    <font>
      <sz val="22"/>
      <name val="ＭＳ 明朝"/>
      <family val="1"/>
    </font>
    <font>
      <sz val="20"/>
      <name val="ＭＳ 明朝"/>
      <family val="1"/>
    </font>
    <font>
      <sz val="9"/>
      <name val="ＭＳ 明朝"/>
      <family val="1"/>
    </font>
    <font>
      <sz val="10"/>
      <name val="ＭＳ 明朝"/>
      <family val="1"/>
    </font>
    <font>
      <sz val="15"/>
      <name val="ＭＳ 明朝"/>
      <family val="1"/>
    </font>
    <font>
      <sz val="13"/>
      <name val="ＭＳ 明朝"/>
      <family val="1"/>
    </font>
    <font>
      <sz val="14"/>
      <name val="Terminal"/>
      <family val="0"/>
    </font>
    <font>
      <sz val="11"/>
      <name val="ＭＳ ゴシック"/>
      <family val="3"/>
    </font>
    <font>
      <u val="single"/>
      <sz val="14"/>
      <name val="ＭＳ 明朝"/>
      <family val="1"/>
    </font>
    <font>
      <u val="single"/>
      <sz val="11"/>
      <name val="ＭＳ 明朝"/>
      <family val="1"/>
    </font>
    <font>
      <sz val="12"/>
      <name val="ＭＳ 明朝"/>
      <family val="1"/>
    </font>
    <font>
      <sz val="10.5"/>
      <name val="標準ゴシック"/>
      <family val="3"/>
    </font>
    <font>
      <sz val="7"/>
      <name val="ＭＳ 明朝"/>
      <family val="1"/>
    </font>
    <font>
      <sz val="16"/>
      <name val="ＭＳ 明朝"/>
      <family val="1"/>
    </font>
    <font>
      <sz val="6"/>
      <name val="ＭＳ 明朝"/>
      <family val="1"/>
    </font>
    <font>
      <sz val="18"/>
      <name val="ＭＳ 明朝"/>
      <family val="1"/>
    </font>
    <font>
      <u val="single"/>
      <sz val="12"/>
      <name val="ＭＳ 明朝"/>
      <family val="1"/>
    </font>
    <font>
      <sz val="28"/>
      <name val="ＭＳ 明朝"/>
      <family val="1"/>
    </font>
    <font>
      <sz val="10.5"/>
      <name val="ＭＳ 明朝"/>
      <family val="1"/>
    </font>
    <font>
      <u val="single"/>
      <sz val="9"/>
      <color indexed="12"/>
      <name val="ＭＳ Ｐゴシック"/>
      <family val="3"/>
    </font>
    <font>
      <sz val="16"/>
      <name val="ＭＳ Ｐゴシック"/>
      <family val="3"/>
    </font>
    <font>
      <sz val="8"/>
      <name val="ＭＳ 明朝"/>
      <family val="1"/>
    </font>
    <font>
      <u val="single"/>
      <sz val="9"/>
      <name val="ＭＳ 明朝"/>
      <family val="1"/>
    </font>
    <font>
      <sz val="11"/>
      <name val="ＭＳ Ｐ明朝"/>
      <family val="1"/>
    </font>
    <font>
      <u val="single"/>
      <sz val="20"/>
      <name val="ＭＳ 明朝"/>
      <family val="1"/>
    </font>
    <font>
      <sz val="10"/>
      <name val="ＭＳ Ｐゴシック"/>
      <family val="3"/>
    </font>
    <font>
      <sz val="8.5"/>
      <name val="ＭＳ 明朝"/>
      <family val="1"/>
    </font>
    <font>
      <sz val="12"/>
      <name val="ＦＡ クリアレター"/>
      <family val="1"/>
    </font>
    <font>
      <sz val="10"/>
      <name val="明朝"/>
      <family val="1"/>
    </font>
    <font>
      <sz val="17"/>
      <name val="ＭＳ 明朝"/>
      <family val="1"/>
    </font>
    <font>
      <u val="single"/>
      <sz val="17"/>
      <name val="ＭＳ 明朝"/>
      <family val="1"/>
    </font>
    <font>
      <sz val="24"/>
      <color indexed="8"/>
      <name val="Century"/>
      <family val="1"/>
    </font>
    <font>
      <sz val="12"/>
      <color indexed="8"/>
      <name val="ＭＳ 明朝"/>
      <family val="1"/>
    </font>
    <font>
      <sz val="10.5"/>
      <color indexed="8"/>
      <name val="ＭＳ 明朝"/>
      <family val="1"/>
    </font>
    <font>
      <b/>
      <sz val="9.5"/>
      <name val="Courier"/>
      <family val="3"/>
    </font>
    <font>
      <sz val="6"/>
      <name val="ＭＳ Ｐ明朝"/>
      <family val="1"/>
    </font>
    <font>
      <u val="single"/>
      <sz val="18"/>
      <name val="ＭＳ 明朝"/>
      <family val="1"/>
    </font>
  </fonts>
  <fills count="2">
    <fill>
      <patternFill/>
    </fill>
    <fill>
      <patternFill patternType="gray125"/>
    </fill>
  </fills>
  <borders count="122">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color indexed="63"/>
      </top>
      <bottom style="medium"/>
    </border>
    <border>
      <left style="thin"/>
      <right>
        <color indexed="63"/>
      </right>
      <top style="thin"/>
      <bottom style="hair"/>
    </border>
    <border>
      <left style="thin"/>
      <right>
        <color indexed="63"/>
      </right>
      <top style="hair"/>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hair"/>
      <bottom style="hair"/>
    </border>
    <border>
      <left>
        <color indexed="63"/>
      </left>
      <right>
        <color indexed="63"/>
      </right>
      <top>
        <color indexed="63"/>
      </top>
      <bottom style="hair"/>
    </border>
    <border>
      <left>
        <color indexed="63"/>
      </left>
      <right style="thin"/>
      <top style="hair"/>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hair"/>
      <bottom style="thin"/>
    </border>
    <border>
      <left style="thin"/>
      <right style="thin"/>
      <top style="thin"/>
      <bottom style="hair"/>
    </border>
    <border>
      <left style="thin"/>
      <right style="thin"/>
      <top style="hair"/>
      <bottom style="hair"/>
    </border>
    <border>
      <left>
        <color indexed="63"/>
      </left>
      <right style="hair">
        <color indexed="8"/>
      </right>
      <top style="thin"/>
      <bottom>
        <color indexed="63"/>
      </bottom>
    </border>
    <border>
      <left style="hair">
        <color indexed="8"/>
      </left>
      <right>
        <color indexed="63"/>
      </right>
      <top style="thin"/>
      <bottom>
        <color indexed="63"/>
      </bottom>
    </border>
    <border>
      <left>
        <color indexed="63"/>
      </left>
      <right style="hair">
        <color indexed="8"/>
      </right>
      <top style="thin"/>
      <bottom style="hair">
        <color indexed="8"/>
      </bottom>
    </border>
    <border>
      <left>
        <color indexed="63"/>
      </left>
      <right>
        <color indexed="63"/>
      </right>
      <top style="thin"/>
      <bottom style="hair">
        <color indexed="8"/>
      </bottom>
    </border>
    <border>
      <left style="hair">
        <color indexed="8"/>
      </left>
      <right style="thin"/>
      <top style="thin"/>
      <bottom>
        <color indexed="63"/>
      </bottom>
    </border>
    <border>
      <left>
        <color indexed="63"/>
      </left>
      <right style="hair">
        <color indexed="8"/>
      </right>
      <top>
        <color indexed="63"/>
      </top>
      <bottom>
        <color indexed="63"/>
      </bottom>
    </border>
    <border>
      <left>
        <color indexed="63"/>
      </left>
      <right style="hair">
        <color indexed="8"/>
      </right>
      <top>
        <color indexed="63"/>
      </top>
      <bottom style="thin"/>
    </border>
    <border>
      <left style="hair">
        <color indexed="8"/>
      </left>
      <right>
        <color indexed="63"/>
      </right>
      <top style="hair">
        <color indexed="8"/>
      </top>
      <bottom style="thin"/>
    </border>
    <border>
      <left style="hair">
        <color indexed="8"/>
      </left>
      <right>
        <color indexed="63"/>
      </right>
      <top>
        <color indexed="63"/>
      </top>
      <bottom>
        <color indexed="63"/>
      </bottom>
    </border>
    <border>
      <left style="hair">
        <color indexed="8"/>
      </left>
      <right>
        <color indexed="63"/>
      </right>
      <top style="hair">
        <color indexed="8"/>
      </top>
      <bottom>
        <color indexed="63"/>
      </bottom>
    </border>
    <border>
      <left style="hair">
        <color indexed="8"/>
      </left>
      <right style="thin"/>
      <top style="hair">
        <color indexed="8"/>
      </top>
      <bottom>
        <color indexed="63"/>
      </bottom>
    </border>
    <border>
      <left style="thin"/>
      <right>
        <color indexed="63"/>
      </right>
      <top style="hair">
        <color indexed="8"/>
      </top>
      <bottom style="hair">
        <color indexed="8"/>
      </bottom>
    </border>
    <border>
      <left>
        <color indexed="63"/>
      </left>
      <right style="hair">
        <color indexed="8"/>
      </right>
      <top style="hair">
        <color indexed="8"/>
      </top>
      <bottom>
        <color indexed="63"/>
      </bottom>
    </border>
    <border>
      <left style="hair">
        <color indexed="8"/>
      </left>
      <right style="hair">
        <color indexed="8"/>
      </right>
      <top style="hair">
        <color indexed="8"/>
      </top>
      <bottom style="thin">
        <color indexed="8"/>
      </bottom>
    </border>
    <border>
      <left style="hair">
        <color indexed="8"/>
      </left>
      <right style="thin"/>
      <top style="hair">
        <color indexed="8"/>
      </top>
      <bottom style="thin"/>
    </border>
    <border>
      <left style="hair"/>
      <right>
        <color indexed="63"/>
      </right>
      <top style="thin"/>
      <bottom>
        <color indexed="63"/>
      </bottom>
    </border>
    <border>
      <left style="hair"/>
      <right>
        <color indexed="63"/>
      </right>
      <top>
        <color indexed="63"/>
      </top>
      <bottom style="thin"/>
    </border>
    <border>
      <left style="hair"/>
      <right>
        <color indexed="63"/>
      </right>
      <top style="hair"/>
      <bottom style="hair"/>
    </border>
    <border>
      <left style="hair"/>
      <right>
        <color indexed="63"/>
      </right>
      <top style="hair"/>
      <bottom style="thin"/>
    </border>
    <border>
      <left>
        <color indexed="63"/>
      </left>
      <right style="thin"/>
      <top style="hair"/>
      <bottom style="thin"/>
    </border>
    <border>
      <left style="hair"/>
      <right style="hair"/>
      <top style="hair"/>
      <bottom style="hair"/>
    </border>
    <border>
      <left>
        <color indexed="63"/>
      </left>
      <right style="hair"/>
      <top style="hair"/>
      <bottom style="hair"/>
    </border>
    <border>
      <left style="thin"/>
      <right style="thin"/>
      <top>
        <color indexed="63"/>
      </top>
      <bottom style="hair"/>
    </border>
    <border>
      <left>
        <color indexed="63"/>
      </left>
      <right>
        <color indexed="63"/>
      </right>
      <top style="thin"/>
      <bottom style="hair"/>
    </border>
    <border>
      <left>
        <color indexed="63"/>
      </left>
      <right style="thin"/>
      <top style="thin"/>
      <bottom style="hair"/>
    </border>
    <border>
      <left style="thin"/>
      <right style="thin"/>
      <top style="hair"/>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double"/>
    </border>
    <border>
      <left style="thin"/>
      <right style="thin"/>
      <top style="thin"/>
      <bottom style="double"/>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thin"/>
      <right style="thin"/>
      <top style="thin"/>
      <bottom style="dotted"/>
    </border>
    <border>
      <left style="thin"/>
      <right style="thin"/>
      <top style="dotted"/>
      <bottom style="dotted"/>
    </border>
    <border>
      <left style="thin"/>
      <right style="thin"/>
      <top style="dotted"/>
      <bottom style="thin"/>
    </border>
    <border>
      <left style="medium"/>
      <right style="medium"/>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
      <left style="medium"/>
      <right style="medium"/>
      <top>
        <color indexed="63"/>
      </top>
      <bottom>
        <color indexed="63"/>
      </bottom>
    </border>
    <border>
      <left style="thin"/>
      <right style="medium"/>
      <top>
        <color indexed="63"/>
      </top>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style="thin"/>
      <bottom style="hair">
        <color indexed="8"/>
      </bottom>
    </border>
    <border>
      <left>
        <color indexed="63"/>
      </left>
      <right style="hair">
        <color indexed="8"/>
      </right>
      <top style="hair">
        <color indexed="8"/>
      </top>
      <bottom style="hair">
        <color indexed="8"/>
      </bottom>
    </border>
    <border>
      <left style="thin"/>
      <right>
        <color indexed="63"/>
      </right>
      <top style="hair">
        <color indexed="8"/>
      </top>
      <bottom style="thin"/>
    </border>
    <border>
      <left>
        <color indexed="63"/>
      </left>
      <right style="hair">
        <color indexed="8"/>
      </right>
      <top style="hair">
        <color indexed="8"/>
      </top>
      <bottom style="thin"/>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thin"/>
    </border>
    <border>
      <left style="hair">
        <color indexed="8"/>
      </left>
      <right style="thin"/>
      <top>
        <color indexed="63"/>
      </top>
      <bottom>
        <color indexed="63"/>
      </bottom>
    </border>
    <border>
      <left style="hair">
        <color indexed="8"/>
      </left>
      <right style="thin"/>
      <top>
        <color indexed="63"/>
      </top>
      <bottom style="thin"/>
    </border>
    <border>
      <left>
        <color indexed="63"/>
      </left>
      <right>
        <color indexed="63"/>
      </right>
      <top style="hair">
        <color indexed="8"/>
      </top>
      <bottom>
        <color indexed="63"/>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thin"/>
      <right style="thin"/>
      <top style="medium"/>
      <bottom style="thin"/>
    </border>
    <border>
      <left style="thin"/>
      <right style="medium"/>
      <top style="medium"/>
      <bottom style="thin"/>
    </border>
    <border>
      <left style="thin"/>
      <right style="medium"/>
      <top style="thin"/>
      <bottom style="double"/>
    </border>
    <border>
      <left style="thin"/>
      <right style="thin"/>
      <top>
        <color indexed="63"/>
      </top>
      <bottom style="double"/>
    </border>
    <border>
      <left style="medium"/>
      <right>
        <color indexed="63"/>
      </right>
      <top>
        <color indexed="63"/>
      </top>
      <bottom style="medium"/>
    </border>
  </borders>
  <cellStyleXfs count="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37" fontId="3" fillId="0" borderId="0">
      <alignment/>
      <protection/>
    </xf>
    <xf numFmtId="37" fontId="3"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10" fillId="0" borderId="0">
      <alignment/>
      <protection/>
    </xf>
    <xf numFmtId="3" fontId="11" fillId="0" borderId="0">
      <alignment/>
      <protection/>
    </xf>
    <xf numFmtId="0" fontId="0" fillId="0" borderId="0">
      <alignment/>
      <protection/>
    </xf>
    <xf numFmtId="0" fontId="0" fillId="0" borderId="0">
      <alignment/>
      <protection/>
    </xf>
    <xf numFmtId="0" fontId="0" fillId="0" borderId="0">
      <alignment vertical="center"/>
      <protection/>
    </xf>
    <xf numFmtId="0" fontId="27" fillId="0" borderId="0">
      <alignment/>
      <protection/>
    </xf>
    <xf numFmtId="0" fontId="0" fillId="0" borderId="0">
      <alignment/>
      <protection/>
    </xf>
    <xf numFmtId="0" fontId="10" fillId="0" borderId="0">
      <alignment/>
      <protection/>
    </xf>
    <xf numFmtId="0" fontId="2" fillId="0" borderId="0">
      <alignment/>
      <protection/>
    </xf>
    <xf numFmtId="0" fontId="27" fillId="0" borderId="0">
      <alignment/>
      <protection/>
    </xf>
    <xf numFmtId="3" fontId="11" fillId="0" borderId="0">
      <alignment/>
      <protection/>
    </xf>
    <xf numFmtId="0" fontId="0" fillId="0" borderId="0">
      <alignment/>
      <protection/>
    </xf>
    <xf numFmtId="0" fontId="0" fillId="0" borderId="0">
      <alignment/>
      <protection/>
    </xf>
    <xf numFmtId="3" fontId="11" fillId="0" borderId="0">
      <alignment/>
      <protection/>
    </xf>
    <xf numFmtId="0" fontId="10" fillId="0" borderId="0">
      <alignment/>
      <protection/>
    </xf>
    <xf numFmtId="0" fontId="15" fillId="0" borderId="0">
      <alignment/>
      <protection/>
    </xf>
    <xf numFmtId="0" fontId="3" fillId="0" borderId="0">
      <alignment/>
      <protection/>
    </xf>
    <xf numFmtId="0" fontId="3" fillId="0" borderId="0">
      <alignment/>
      <protection/>
    </xf>
  </cellStyleXfs>
  <cellXfs count="1591">
    <xf numFmtId="0" fontId="0" fillId="0" borderId="0" xfId="0" applyAlignment="1">
      <alignment/>
    </xf>
    <xf numFmtId="0" fontId="2"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Alignment="1">
      <alignment horizontal="right" vertical="center"/>
    </xf>
    <xf numFmtId="0" fontId="5" fillId="0" borderId="0" xfId="0" applyFont="1" applyFill="1" applyAlignment="1">
      <alignment vertical="center"/>
    </xf>
    <xf numFmtId="0" fontId="3" fillId="0" borderId="0" xfId="0" applyFont="1" applyFill="1" applyAlignment="1">
      <alignment vertical="center"/>
    </xf>
    <xf numFmtId="0" fontId="6" fillId="0" borderId="0" xfId="0" applyFont="1" applyFill="1" applyAlignment="1">
      <alignment horizontal="right"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0"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horizontal="center" vertical="center"/>
    </xf>
    <xf numFmtId="0" fontId="2" fillId="0" borderId="6" xfId="0" applyFont="1" applyFill="1" applyBorder="1" applyAlignment="1">
      <alignment horizontal="center" vertical="center" shrinkToFit="1"/>
    </xf>
    <xf numFmtId="0" fontId="2" fillId="0" borderId="0" xfId="0" applyFont="1" applyFill="1" applyAlignment="1">
      <alignment horizontal="center" vertical="center"/>
    </xf>
    <xf numFmtId="0" fontId="2" fillId="0" borderId="7" xfId="0" applyFont="1" applyFill="1" applyBorder="1" applyAlignment="1">
      <alignment vertical="center"/>
    </xf>
    <xf numFmtId="0" fontId="2" fillId="0" borderId="8" xfId="0" applyFont="1" applyFill="1" applyBorder="1" applyAlignment="1">
      <alignment vertical="center"/>
    </xf>
    <xf numFmtId="176" fontId="2" fillId="0" borderId="7" xfId="0" applyNumberFormat="1" applyFont="1" applyFill="1" applyBorder="1" applyAlignment="1">
      <alignment vertical="center"/>
    </xf>
    <xf numFmtId="176" fontId="2" fillId="0" borderId="9" xfId="0" applyNumberFormat="1" applyFont="1" applyFill="1" applyBorder="1" applyAlignment="1">
      <alignment vertical="center"/>
    </xf>
    <xf numFmtId="176" fontId="2" fillId="0" borderId="10" xfId="0" applyNumberFormat="1" applyFont="1" applyFill="1" applyBorder="1" applyAlignment="1">
      <alignment vertical="center"/>
    </xf>
    <xf numFmtId="176" fontId="2" fillId="0" borderId="7" xfId="0" applyNumberFormat="1" applyFont="1" applyFill="1" applyBorder="1" applyAlignment="1">
      <alignment horizontal="right" vertical="center"/>
    </xf>
    <xf numFmtId="0" fontId="7" fillId="0" borderId="0" xfId="0" applyFont="1" applyFill="1" applyBorder="1" applyAlignment="1">
      <alignment vertical="center" wrapText="1"/>
    </xf>
    <xf numFmtId="176" fontId="2" fillId="0" borderId="9" xfId="0" applyNumberFormat="1" applyFont="1" applyFill="1" applyBorder="1" applyAlignment="1">
      <alignment horizontal="right" vertical="center"/>
    </xf>
    <xf numFmtId="176" fontId="2" fillId="0" borderId="3" xfId="0" applyNumberFormat="1" applyFont="1" applyFill="1" applyBorder="1" applyAlignment="1">
      <alignment horizontal="right" vertical="center"/>
    </xf>
    <xf numFmtId="176" fontId="2" fillId="0" borderId="6" xfId="0" applyNumberFormat="1" applyFont="1" applyFill="1" applyBorder="1" applyAlignment="1">
      <alignment horizontal="right" vertical="center"/>
    </xf>
    <xf numFmtId="0" fontId="6" fillId="0" borderId="4" xfId="0" applyFont="1" applyFill="1" applyBorder="1" applyAlignment="1">
      <alignment horizontal="center" vertical="center" wrapText="1"/>
    </xf>
    <xf numFmtId="0" fontId="2" fillId="0" borderId="9" xfId="0" applyFont="1" applyFill="1" applyBorder="1" applyAlignment="1">
      <alignment horizontal="center" vertical="center" shrinkToFit="1"/>
    </xf>
    <xf numFmtId="0" fontId="2"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xf>
    <xf numFmtId="177" fontId="2" fillId="0" borderId="9" xfId="0" applyNumberFormat="1" applyFont="1" applyFill="1" applyBorder="1" applyAlignment="1">
      <alignment vertical="center"/>
    </xf>
    <xf numFmtId="176" fontId="2" fillId="0" borderId="3" xfId="0" applyNumberFormat="1" applyFont="1" applyFill="1" applyBorder="1" applyAlignment="1">
      <alignment vertical="center"/>
    </xf>
    <xf numFmtId="176" fontId="2" fillId="0" borderId="11" xfId="0" applyNumberFormat="1" applyFont="1" applyFill="1" applyBorder="1" applyAlignment="1">
      <alignment vertical="center"/>
    </xf>
    <xf numFmtId="176" fontId="2" fillId="0" borderId="12" xfId="0" applyNumberFormat="1" applyFont="1" applyFill="1" applyBorder="1" applyAlignment="1">
      <alignment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49" fontId="3" fillId="0" borderId="0" xfId="0" applyNumberFormat="1" applyFont="1" applyFill="1" applyAlignment="1">
      <alignment horizontal="left" vertical="center"/>
    </xf>
    <xf numFmtId="37" fontId="9" fillId="0" borderId="0" xfId="27" applyFont="1" applyFill="1" applyAlignment="1" applyProtection="1" quotePrefix="1">
      <alignment horizontal="left" vertical="center"/>
      <protection/>
    </xf>
    <xf numFmtId="0" fontId="2" fillId="0" borderId="0" xfId="44" applyFont="1" applyFill="1" applyAlignment="1" applyProtection="1">
      <alignment vertical="center"/>
      <protection/>
    </xf>
    <xf numFmtId="0" fontId="12" fillId="0" borderId="0" xfId="44" applyNumberFormat="1" applyFont="1" applyFill="1" applyBorder="1" applyAlignment="1" applyProtection="1" quotePrefix="1">
      <alignment horizontal="center" vertical="center"/>
      <protection/>
    </xf>
    <xf numFmtId="0" fontId="13" fillId="0" borderId="0" xfId="21" applyFont="1" applyFill="1" applyAlignment="1" applyProtection="1">
      <alignment vertical="center"/>
      <protection/>
    </xf>
    <xf numFmtId="0" fontId="14" fillId="0" borderId="0" xfId="44" applyFont="1" applyFill="1" applyBorder="1" applyAlignment="1" applyProtection="1">
      <alignment horizontal="left" vertical="center"/>
      <protection/>
    </xf>
    <xf numFmtId="0" fontId="14" fillId="0" borderId="0" xfId="44" applyFont="1" applyFill="1" applyAlignment="1" applyProtection="1">
      <alignment horizontal="right" vertical="center"/>
      <protection/>
    </xf>
    <xf numFmtId="37" fontId="9" fillId="0" borderId="0" xfId="27" applyFont="1" applyFill="1" applyAlignment="1" applyProtection="1">
      <alignment horizontal="left" vertical="center"/>
      <protection/>
    </xf>
    <xf numFmtId="0" fontId="14" fillId="0" borderId="0" xfId="42" applyFont="1" applyFill="1" applyBorder="1" applyAlignment="1" applyProtection="1" quotePrefix="1">
      <alignment horizontal="left" vertical="center"/>
      <protection/>
    </xf>
    <xf numFmtId="0" fontId="14" fillId="0" borderId="0" xfId="42" applyFont="1" applyFill="1" applyBorder="1" applyAlignment="1" applyProtection="1">
      <alignment vertical="center"/>
      <protection/>
    </xf>
    <xf numFmtId="0" fontId="14" fillId="0" borderId="0" xfId="42" applyFont="1" applyFill="1" applyAlignment="1" applyProtection="1">
      <alignment vertical="center"/>
      <protection/>
    </xf>
    <xf numFmtId="0" fontId="14" fillId="0" borderId="0" xfId="42" applyFont="1" applyFill="1" applyBorder="1" applyAlignment="1" applyProtection="1">
      <alignment horizontal="distributed" vertical="center"/>
      <protection/>
    </xf>
    <xf numFmtId="0" fontId="14" fillId="0" borderId="0" xfId="42" applyNumberFormat="1" applyFont="1" applyFill="1" applyBorder="1" applyAlignment="1" applyProtection="1" quotePrefix="1">
      <alignment horizontal="right" vertical="center"/>
      <protection/>
    </xf>
    <xf numFmtId="37" fontId="14" fillId="0" borderId="0" xfId="23" applyFont="1" applyFill="1" applyAlignment="1" applyProtection="1">
      <alignment vertical="center"/>
      <protection/>
    </xf>
    <xf numFmtId="37" fontId="14" fillId="0" borderId="13" xfId="23" applyFont="1" applyFill="1" applyBorder="1" applyAlignment="1" applyProtection="1">
      <alignment vertical="center"/>
      <protection/>
    </xf>
    <xf numFmtId="37" fontId="14" fillId="0" borderId="14" xfId="23" applyFont="1" applyFill="1" applyBorder="1" applyAlignment="1" applyProtection="1">
      <alignment vertical="center"/>
      <protection/>
    </xf>
    <xf numFmtId="37" fontId="14" fillId="0" borderId="15" xfId="23" applyFont="1" applyFill="1" applyBorder="1" applyAlignment="1" applyProtection="1">
      <alignment vertical="center"/>
      <protection/>
    </xf>
    <xf numFmtId="37" fontId="14" fillId="0" borderId="0" xfId="23" applyFont="1" applyFill="1" applyBorder="1" applyAlignment="1" applyProtection="1">
      <alignment vertical="center"/>
      <protection/>
    </xf>
    <xf numFmtId="37" fontId="14" fillId="0" borderId="0" xfId="23" applyFont="1" applyFill="1" applyBorder="1" applyAlignment="1" applyProtection="1">
      <alignment horizontal="center" vertical="center"/>
      <protection/>
    </xf>
    <xf numFmtId="37" fontId="14" fillId="0" borderId="16" xfId="23" applyFont="1" applyFill="1" applyBorder="1" applyAlignment="1" applyProtection="1" quotePrefix="1">
      <alignment horizontal="center" vertical="center" wrapText="1"/>
      <protection/>
    </xf>
    <xf numFmtId="37" fontId="14" fillId="0" borderId="0" xfId="23" applyFont="1" applyFill="1" applyBorder="1" applyAlignment="1" applyProtection="1" quotePrefix="1">
      <alignment horizontal="center" vertical="center"/>
      <protection/>
    </xf>
    <xf numFmtId="178" fontId="14" fillId="0" borderId="17" xfId="23" applyNumberFormat="1" applyFont="1" applyFill="1" applyBorder="1" applyAlignment="1" applyProtection="1">
      <alignment horizontal="right" vertical="center" shrinkToFit="1"/>
      <protection/>
    </xf>
    <xf numFmtId="178" fontId="14" fillId="0" borderId="18" xfId="23" applyNumberFormat="1" applyFont="1" applyFill="1" applyBorder="1" applyAlignment="1" applyProtection="1">
      <alignment horizontal="right" vertical="center" shrinkToFit="1"/>
      <protection/>
    </xf>
    <xf numFmtId="178" fontId="14" fillId="0" borderId="19" xfId="23" applyNumberFormat="1" applyFont="1" applyFill="1" applyBorder="1" applyAlignment="1" applyProtection="1">
      <alignment horizontal="right" vertical="center" shrinkToFit="1"/>
      <protection/>
    </xf>
    <xf numFmtId="178" fontId="14" fillId="0" borderId="20" xfId="23" applyNumberFormat="1" applyFont="1" applyFill="1" applyBorder="1" applyAlignment="1" applyProtection="1">
      <alignment horizontal="right" vertical="center" shrinkToFit="1"/>
      <protection/>
    </xf>
    <xf numFmtId="178" fontId="14" fillId="0" borderId="6" xfId="23" applyNumberFormat="1" applyFont="1" applyFill="1" applyBorder="1" applyAlignment="1" applyProtection="1">
      <alignment horizontal="right" vertical="center" shrinkToFit="1"/>
      <protection/>
    </xf>
    <xf numFmtId="178" fontId="14" fillId="0" borderId="21" xfId="23" applyNumberFormat="1" applyFont="1" applyFill="1" applyBorder="1" applyAlignment="1" applyProtection="1">
      <alignment horizontal="right" vertical="center" shrinkToFit="1"/>
      <protection/>
    </xf>
    <xf numFmtId="37" fontId="14" fillId="0" borderId="22" xfId="23" applyFont="1" applyFill="1" applyBorder="1" applyAlignment="1" applyProtection="1">
      <alignment vertical="center"/>
      <protection/>
    </xf>
    <xf numFmtId="178" fontId="14" fillId="0" borderId="23" xfId="23" applyNumberFormat="1" applyFont="1" applyFill="1" applyBorder="1" applyAlignment="1" applyProtection="1">
      <alignment horizontal="right" vertical="center" shrinkToFit="1"/>
      <protection/>
    </xf>
    <xf numFmtId="178" fontId="14" fillId="0" borderId="9" xfId="23" applyNumberFormat="1" applyFont="1" applyFill="1" applyBorder="1" applyAlignment="1" applyProtection="1">
      <alignment horizontal="right" vertical="center" shrinkToFit="1"/>
      <protection/>
    </xf>
    <xf numFmtId="178" fontId="14" fillId="0" borderId="24" xfId="23" applyNumberFormat="1" applyFont="1" applyFill="1" applyBorder="1" applyAlignment="1" applyProtection="1">
      <alignment horizontal="right" vertical="center" shrinkToFit="1"/>
      <protection/>
    </xf>
    <xf numFmtId="178" fontId="14" fillId="0" borderId="25" xfId="23" applyNumberFormat="1" applyFont="1" applyFill="1" applyBorder="1" applyAlignment="1" applyProtection="1">
      <alignment horizontal="right" vertical="center" shrinkToFit="1"/>
      <protection/>
    </xf>
    <xf numFmtId="178" fontId="14" fillId="0" borderId="16" xfId="23" applyNumberFormat="1" applyFont="1" applyFill="1" applyBorder="1" applyAlignment="1" applyProtection="1">
      <alignment horizontal="right" vertical="center" shrinkToFit="1"/>
      <protection/>
    </xf>
    <xf numFmtId="178" fontId="14" fillId="0" borderId="26" xfId="23" applyNumberFormat="1" applyFont="1" applyFill="1" applyBorder="1" applyAlignment="1" applyProtection="1">
      <alignment horizontal="right" vertical="center" shrinkToFit="1"/>
      <protection/>
    </xf>
    <xf numFmtId="178" fontId="14" fillId="0" borderId="17" xfId="23" applyNumberFormat="1" applyFont="1" applyFill="1" applyBorder="1" applyAlignment="1" applyProtection="1" quotePrefix="1">
      <alignment horizontal="right" vertical="center" shrinkToFit="1"/>
      <protection/>
    </xf>
    <xf numFmtId="178" fontId="14" fillId="0" borderId="27" xfId="23" applyNumberFormat="1" applyFont="1" applyFill="1" applyBorder="1" applyAlignment="1" applyProtection="1">
      <alignment horizontal="right" vertical="center" shrinkToFit="1"/>
      <protection/>
    </xf>
    <xf numFmtId="178" fontId="14" fillId="0" borderId="28" xfId="23" applyNumberFormat="1" applyFont="1" applyFill="1" applyBorder="1" applyAlignment="1" applyProtection="1">
      <alignment horizontal="right" vertical="center" shrinkToFit="1"/>
      <protection/>
    </xf>
    <xf numFmtId="178" fontId="14" fillId="0" borderId="29" xfId="23" applyNumberFormat="1" applyFont="1" applyFill="1" applyBorder="1" applyAlignment="1" applyProtection="1">
      <alignment horizontal="right" vertical="center" shrinkToFit="1"/>
      <protection/>
    </xf>
    <xf numFmtId="0" fontId="14" fillId="0" borderId="0" xfId="42" applyNumberFormat="1" applyFont="1" applyFill="1" applyBorder="1" applyAlignment="1" applyProtection="1" quotePrefix="1">
      <alignment vertical="center"/>
      <protection/>
    </xf>
    <xf numFmtId="0" fontId="14" fillId="0" borderId="0" xfId="42" applyNumberFormat="1" applyFont="1" applyFill="1" applyBorder="1" applyAlignment="1" applyProtection="1">
      <alignment horizontal="right" vertical="center"/>
      <protection/>
    </xf>
    <xf numFmtId="37" fontId="14" fillId="0" borderId="15" xfId="23" applyFont="1" applyFill="1" applyBorder="1" applyAlignment="1" applyProtection="1">
      <alignment horizontal="center" vertical="center"/>
      <protection/>
    </xf>
    <xf numFmtId="178" fontId="14" fillId="0" borderId="30" xfId="23" applyNumberFormat="1" applyFont="1" applyFill="1" applyBorder="1" applyAlignment="1" applyProtection="1">
      <alignment horizontal="right" vertical="center" shrinkToFit="1"/>
      <protection/>
    </xf>
    <xf numFmtId="177" fontId="14" fillId="0" borderId="0" xfId="23" applyNumberFormat="1" applyFont="1" applyFill="1" applyBorder="1" applyAlignment="1" applyProtection="1">
      <alignment vertical="center"/>
      <protection/>
    </xf>
    <xf numFmtId="178" fontId="14" fillId="0" borderId="31" xfId="23" applyNumberFormat="1" applyFont="1" applyFill="1" applyBorder="1" applyAlignment="1" applyProtection="1">
      <alignment horizontal="right" vertical="center" shrinkToFit="1"/>
      <protection/>
    </xf>
    <xf numFmtId="178" fontId="14" fillId="0" borderId="32" xfId="23" applyNumberFormat="1" applyFont="1" applyFill="1" applyBorder="1" applyAlignment="1" applyProtection="1">
      <alignment horizontal="right" vertical="center" shrinkToFit="1"/>
      <protection/>
    </xf>
    <xf numFmtId="178" fontId="14" fillId="0" borderId="33" xfId="23" applyNumberFormat="1" applyFont="1" applyFill="1" applyBorder="1" applyAlignment="1" applyProtection="1">
      <alignment horizontal="right" vertical="center" shrinkToFit="1"/>
      <protection/>
    </xf>
    <xf numFmtId="178" fontId="14" fillId="0" borderId="34" xfId="23" applyNumberFormat="1" applyFont="1" applyFill="1" applyBorder="1" applyAlignment="1" applyProtection="1">
      <alignment horizontal="right" vertical="center" shrinkToFit="1"/>
      <protection/>
    </xf>
    <xf numFmtId="37" fontId="14" fillId="0" borderId="0" xfId="22" applyFont="1" applyFill="1" applyBorder="1" applyAlignment="1" applyProtection="1" quotePrefix="1">
      <alignment horizontal="left" vertical="center"/>
      <protection/>
    </xf>
    <xf numFmtId="37" fontId="14" fillId="0" borderId="0" xfId="23" applyFont="1" applyFill="1" applyBorder="1" applyAlignment="1" applyProtection="1">
      <alignment vertical="center" wrapText="1"/>
      <protection/>
    </xf>
    <xf numFmtId="0" fontId="2" fillId="0" borderId="0" xfId="38" applyFont="1" applyFill="1" applyAlignment="1">
      <alignment vertical="center"/>
      <protection/>
    </xf>
    <xf numFmtId="0" fontId="14" fillId="0" borderId="0" xfId="38" applyFont="1" applyFill="1" applyAlignment="1">
      <alignment horizontal="right" vertical="center"/>
      <protection/>
    </xf>
    <xf numFmtId="0" fontId="2" fillId="0" borderId="0" xfId="38" applyFont="1" applyFill="1" applyAlignment="1">
      <alignment horizontal="center" vertical="center"/>
      <protection/>
    </xf>
    <xf numFmtId="0" fontId="2" fillId="0" borderId="0" xfId="38" applyFont="1" applyFill="1" applyAlignment="1">
      <alignment horizontal="right" vertical="center"/>
      <protection/>
    </xf>
    <xf numFmtId="0" fontId="7" fillId="0" borderId="0" xfId="38" applyFont="1" applyFill="1" applyAlignment="1">
      <alignment horizontal="right" vertical="center"/>
      <protection/>
    </xf>
    <xf numFmtId="0" fontId="7" fillId="0" borderId="11" xfId="38" applyFont="1" applyFill="1" applyBorder="1" applyAlignment="1">
      <alignment vertical="center"/>
      <protection/>
    </xf>
    <xf numFmtId="0" fontId="14" fillId="0" borderId="0" xfId="0" applyFont="1" applyFill="1" applyAlignment="1">
      <alignment horizontal="right" vertical="center"/>
    </xf>
    <xf numFmtId="0" fontId="2" fillId="0" borderId="0" xfId="38" applyFont="1" applyFill="1" applyBorder="1" applyAlignment="1">
      <alignment vertical="center"/>
      <protection/>
    </xf>
    <xf numFmtId="0" fontId="2" fillId="0" borderId="0" xfId="38" applyFont="1" applyFill="1" applyBorder="1" applyAlignment="1">
      <alignment horizontal="distributed" vertical="center"/>
      <protection/>
    </xf>
    <xf numFmtId="49" fontId="2" fillId="0" borderId="0" xfId="38" applyNumberFormat="1" applyFont="1" applyFill="1" applyBorder="1" applyAlignment="1" quotePrefix="1">
      <alignment horizontal="right" vertical="center"/>
      <protection/>
    </xf>
    <xf numFmtId="177" fontId="2" fillId="0" borderId="0" xfId="38" applyNumberFormat="1" applyFont="1" applyFill="1" applyBorder="1" applyAlignment="1">
      <alignment horizontal="right" vertical="center"/>
      <protection/>
    </xf>
    <xf numFmtId="177" fontId="2" fillId="0" borderId="0" xfId="38" applyNumberFormat="1" applyFont="1" applyFill="1" applyBorder="1" applyAlignment="1">
      <alignment horizontal="distributed" vertical="center"/>
      <protection/>
    </xf>
    <xf numFmtId="0" fontId="7" fillId="0" borderId="2" xfId="38" applyFont="1" applyFill="1" applyBorder="1" applyAlignment="1">
      <alignment vertical="center"/>
      <protection/>
    </xf>
    <xf numFmtId="0" fontId="7" fillId="0" borderId="2" xfId="0" applyFont="1" applyFill="1" applyBorder="1" applyAlignment="1">
      <alignment vertical="center"/>
    </xf>
    <xf numFmtId="0" fontId="7" fillId="0" borderId="0" xfId="0" applyFont="1" applyFill="1" applyBorder="1" applyAlignment="1">
      <alignment horizontal="distributed" vertical="center"/>
    </xf>
    <xf numFmtId="0" fontId="7" fillId="0" borderId="0" xfId="38" applyFont="1" applyFill="1" applyAlignment="1">
      <alignment vertical="center"/>
      <protection/>
    </xf>
    <xf numFmtId="0" fontId="7" fillId="0" borderId="0" xfId="38" applyFont="1" applyFill="1" applyBorder="1" applyAlignment="1">
      <alignment vertical="center"/>
      <protection/>
    </xf>
    <xf numFmtId="0" fontId="7" fillId="0" borderId="0" xfId="0" applyFont="1" applyFill="1" applyBorder="1" applyAlignment="1">
      <alignment horizontal="center" vertical="center"/>
    </xf>
    <xf numFmtId="0" fontId="2" fillId="0" borderId="0" xfId="38" applyFont="1" applyFill="1" applyBorder="1" applyAlignment="1" quotePrefix="1">
      <alignment horizontal="right" vertical="center"/>
      <protection/>
    </xf>
    <xf numFmtId="0" fontId="2" fillId="0" borderId="0" xfId="39" applyFont="1" applyFill="1" applyBorder="1" applyAlignment="1">
      <alignment horizontal="left" vertical="center"/>
      <protection/>
    </xf>
    <xf numFmtId="0" fontId="7" fillId="0" borderId="35" xfId="38" applyFont="1" applyFill="1" applyBorder="1" applyAlignment="1">
      <alignment vertical="center"/>
      <protection/>
    </xf>
    <xf numFmtId="0" fontId="7" fillId="0" borderId="36" xfId="38" applyFont="1" applyFill="1" applyBorder="1" applyAlignment="1">
      <alignment vertical="center"/>
      <protection/>
    </xf>
    <xf numFmtId="0" fontId="2" fillId="0" borderId="0" xfId="0" applyNumberFormat="1" applyFont="1" applyFill="1" applyBorder="1" applyAlignment="1">
      <alignment vertical="center"/>
    </xf>
    <xf numFmtId="177" fontId="2" fillId="0" borderId="16" xfId="16" applyNumberFormat="1" applyFont="1" applyFill="1" applyBorder="1" applyAlignment="1">
      <alignment vertical="center"/>
    </xf>
    <xf numFmtId="177" fontId="2" fillId="0" borderId="7" xfId="16" applyNumberFormat="1" applyFont="1" applyFill="1" applyBorder="1" applyAlignment="1">
      <alignment vertical="center"/>
    </xf>
    <xf numFmtId="177" fontId="2" fillId="0" borderId="8" xfId="16" applyNumberFormat="1" applyFont="1" applyFill="1" applyBorder="1" applyAlignment="1">
      <alignment vertical="center"/>
    </xf>
    <xf numFmtId="177" fontId="2" fillId="0" borderId="10" xfId="16" applyNumberFormat="1" applyFont="1" applyFill="1" applyBorder="1" applyAlignment="1">
      <alignment vertical="center"/>
    </xf>
    <xf numFmtId="177" fontId="2" fillId="0" borderId="11" xfId="16" applyNumberFormat="1" applyFont="1" applyFill="1" applyBorder="1" applyAlignment="1">
      <alignment vertical="center"/>
    </xf>
    <xf numFmtId="177" fontId="2" fillId="0" borderId="1" xfId="16" applyNumberFormat="1" applyFont="1" applyFill="1" applyBorder="1" applyAlignment="1">
      <alignment vertical="center"/>
    </xf>
    <xf numFmtId="0" fontId="2" fillId="0" borderId="2" xfId="0" applyNumberFormat="1" applyFont="1" applyFill="1" applyBorder="1" applyAlignment="1">
      <alignment vertical="center"/>
    </xf>
    <xf numFmtId="0" fontId="2" fillId="0" borderId="37" xfId="0" applyNumberFormat="1" applyFont="1" applyFill="1" applyBorder="1" applyAlignment="1">
      <alignment vertical="center"/>
    </xf>
    <xf numFmtId="177" fontId="2" fillId="0" borderId="3" xfId="16" applyNumberFormat="1" applyFont="1" applyFill="1" applyBorder="1" applyAlignment="1">
      <alignment vertical="center"/>
    </xf>
    <xf numFmtId="177" fontId="2" fillId="0" borderId="37" xfId="16" applyNumberFormat="1" applyFont="1" applyFill="1" applyBorder="1" applyAlignment="1">
      <alignment vertical="center"/>
    </xf>
    <xf numFmtId="0" fontId="2" fillId="0" borderId="8" xfId="0" applyNumberFormat="1" applyFont="1" applyFill="1" applyBorder="1" applyAlignment="1">
      <alignment vertical="center"/>
    </xf>
    <xf numFmtId="177" fontId="2" fillId="0" borderId="6" xfId="16" applyNumberFormat="1" applyFont="1" applyFill="1" applyBorder="1" applyAlignment="1">
      <alignment vertical="center"/>
    </xf>
    <xf numFmtId="177" fontId="2" fillId="0" borderId="12" xfId="16" applyNumberFormat="1" applyFont="1" applyFill="1" applyBorder="1" applyAlignment="1">
      <alignment vertical="center"/>
    </xf>
    <xf numFmtId="177" fontId="2" fillId="0" borderId="16" xfId="16" applyNumberFormat="1" applyFont="1" applyFill="1" applyBorder="1" applyAlignment="1">
      <alignment vertical="center" shrinkToFit="1"/>
    </xf>
    <xf numFmtId="177" fontId="2" fillId="0" borderId="9" xfId="16" applyNumberFormat="1" applyFont="1" applyFill="1" applyBorder="1" applyAlignment="1">
      <alignment vertical="center"/>
    </xf>
    <xf numFmtId="177" fontId="2" fillId="0" borderId="0" xfId="16" applyNumberFormat="1" applyFont="1" applyFill="1" applyBorder="1" applyAlignment="1">
      <alignment vertical="center"/>
    </xf>
    <xf numFmtId="0" fontId="2" fillId="0" borderId="0" xfId="0" applyFont="1" applyFill="1" applyAlignment="1" applyProtection="1">
      <alignment vertical="center"/>
      <protection/>
    </xf>
    <xf numFmtId="0" fontId="3" fillId="0" borderId="0" xfId="0" applyFont="1" applyFill="1" applyAlignment="1" applyProtection="1">
      <alignment horizontal="right" vertical="center"/>
      <protection/>
    </xf>
    <xf numFmtId="0" fontId="3" fillId="0" borderId="0" xfId="0" applyFont="1" applyFill="1" applyAlignment="1" applyProtection="1">
      <alignment horizontal="center" vertical="center"/>
      <protection/>
    </xf>
    <xf numFmtId="0" fontId="14" fillId="0" borderId="0" xfId="0" applyFont="1" applyFill="1" applyAlignment="1" applyProtection="1">
      <alignment vertical="center"/>
      <protection/>
    </xf>
    <xf numFmtId="0" fontId="3" fillId="0" borderId="0" xfId="0" applyFont="1" applyFill="1" applyAlignment="1" applyProtection="1">
      <alignment horizontal="left" vertical="center"/>
      <protection/>
    </xf>
    <xf numFmtId="0" fontId="3" fillId="0" borderId="0" xfId="0" applyFont="1" applyFill="1" applyAlignment="1" applyProtection="1">
      <alignment vertical="center"/>
      <protection/>
    </xf>
    <xf numFmtId="0" fontId="19" fillId="0" borderId="0" xfId="0" applyFont="1" applyFill="1" applyAlignment="1" applyProtection="1">
      <alignment horizontal="left" vertical="center"/>
      <protection/>
    </xf>
    <xf numFmtId="0" fontId="2" fillId="0" borderId="0" xfId="0" applyFont="1" applyFill="1" applyAlignment="1" applyProtection="1">
      <alignment horizontal="right" vertical="center"/>
      <protection/>
    </xf>
    <xf numFmtId="0" fontId="2" fillId="0" borderId="1" xfId="0" applyFont="1" applyFill="1" applyBorder="1" applyAlignment="1" applyProtection="1">
      <alignment vertical="center"/>
      <protection/>
    </xf>
    <xf numFmtId="0" fontId="2" fillId="0" borderId="37" xfId="0" applyFont="1" applyFill="1" applyBorder="1" applyAlignment="1" applyProtection="1">
      <alignment horizontal="center" vertical="center"/>
      <protection/>
    </xf>
    <xf numFmtId="0" fontId="2" fillId="0" borderId="3" xfId="0" applyFont="1" applyFill="1" applyBorder="1" applyAlignment="1" applyProtection="1">
      <alignment vertical="center"/>
      <protection/>
    </xf>
    <xf numFmtId="0" fontId="2" fillId="0" borderId="12" xfId="0" applyFont="1" applyFill="1" applyBorder="1" applyAlignment="1" applyProtection="1">
      <alignment horizontal="center" vertical="center"/>
      <protection/>
    </xf>
    <xf numFmtId="0" fontId="3" fillId="0" borderId="3"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wrapText="1"/>
      <protection/>
    </xf>
    <xf numFmtId="0" fontId="3" fillId="0" borderId="4" xfId="0" applyFont="1" applyFill="1" applyBorder="1" applyAlignment="1" applyProtection="1">
      <alignment horizontal="center" vertical="center" wrapText="1"/>
      <protection/>
    </xf>
    <xf numFmtId="0" fontId="9" fillId="0" borderId="5"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3" fillId="0" borderId="2" xfId="0" applyFont="1" applyFill="1" applyBorder="1" applyAlignment="1" applyProtection="1">
      <alignment horizontal="center" vertical="center" wrapText="1"/>
      <protection/>
    </xf>
    <xf numFmtId="0" fontId="3" fillId="0" borderId="38" xfId="0"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center" wrapText="1"/>
      <protection/>
    </xf>
    <xf numFmtId="0" fontId="3" fillId="0" borderId="37" xfId="0" applyFont="1" applyFill="1" applyBorder="1" applyAlignment="1" applyProtection="1">
      <alignment horizontal="center" vertical="center" wrapText="1"/>
      <protection/>
    </xf>
    <xf numFmtId="0" fontId="3" fillId="0" borderId="7" xfId="0" applyFont="1" applyFill="1" applyBorder="1" applyAlignment="1" applyProtection="1">
      <alignment horizontal="center" vertical="center" wrapText="1"/>
      <protection/>
    </xf>
    <xf numFmtId="0" fontId="3" fillId="0" borderId="8" xfId="0" applyFont="1" applyFill="1" applyBorder="1" applyAlignment="1" applyProtection="1">
      <alignment horizontal="center" vertical="center" wrapText="1"/>
      <protection/>
    </xf>
    <xf numFmtId="0" fontId="3" fillId="0" borderId="1" xfId="0" applyFont="1" applyFill="1" applyBorder="1" applyAlignment="1" applyProtection="1">
      <alignment vertical="center"/>
      <protection/>
    </xf>
    <xf numFmtId="0" fontId="2" fillId="0" borderId="4" xfId="0" applyFont="1" applyFill="1" applyBorder="1" applyAlignment="1" applyProtection="1">
      <alignment vertical="center"/>
      <protection/>
    </xf>
    <xf numFmtId="0" fontId="3" fillId="0" borderId="3" xfId="0" applyFont="1" applyFill="1" applyBorder="1" applyAlignment="1" applyProtection="1">
      <alignment horizontal="center" vertical="center" wrapText="1"/>
      <protection/>
    </xf>
    <xf numFmtId="0" fontId="9" fillId="0" borderId="8" xfId="0" applyFont="1" applyFill="1" applyBorder="1" applyAlignment="1" applyProtection="1">
      <alignment horizontal="center" vertical="center" wrapText="1"/>
      <protection/>
    </xf>
    <xf numFmtId="0" fontId="2" fillId="0" borderId="7" xfId="0" applyFont="1" applyFill="1" applyBorder="1" applyAlignment="1" applyProtection="1">
      <alignment vertical="center"/>
      <protection/>
    </xf>
    <xf numFmtId="0" fontId="14" fillId="0" borderId="10" xfId="0" applyFont="1" applyFill="1" applyBorder="1" applyAlignment="1" applyProtection="1">
      <alignment horizontal="distributed" vertical="center" wrapText="1"/>
      <protection/>
    </xf>
    <xf numFmtId="0" fontId="14" fillId="0" borderId="7" xfId="0" applyFont="1" applyFill="1" applyBorder="1" applyAlignment="1" applyProtection="1">
      <alignment horizontal="distributed" vertical="center" wrapText="1"/>
      <protection/>
    </xf>
    <xf numFmtId="178" fontId="17" fillId="0" borderId="8" xfId="0" applyNumberFormat="1" applyFont="1" applyFill="1" applyBorder="1" applyAlignment="1" applyProtection="1">
      <alignment horizontal="right" vertical="center"/>
      <protection/>
    </xf>
    <xf numFmtId="178" fontId="17" fillId="0" borderId="7" xfId="0" applyNumberFormat="1" applyFont="1" applyFill="1" applyBorder="1" applyAlignment="1" applyProtection="1">
      <alignment horizontal="right" vertical="center"/>
      <protection/>
    </xf>
    <xf numFmtId="178" fontId="17" fillId="0" borderId="10" xfId="0" applyNumberFormat="1" applyFont="1" applyFill="1" applyBorder="1" applyAlignment="1" applyProtection="1">
      <alignment horizontal="right" vertical="center"/>
      <protection/>
    </xf>
    <xf numFmtId="0" fontId="14" fillId="0" borderId="37" xfId="0" applyFont="1" applyFill="1" applyBorder="1" applyAlignment="1" applyProtection="1">
      <alignment horizontal="distributed" vertical="center" wrapText="1"/>
      <protection/>
    </xf>
    <xf numFmtId="0" fontId="14" fillId="0" borderId="1" xfId="0" applyFont="1" applyFill="1" applyBorder="1" applyAlignment="1" applyProtection="1">
      <alignment horizontal="distributed" vertical="center" wrapText="1"/>
      <protection/>
    </xf>
    <xf numFmtId="178" fontId="17" fillId="0" borderId="2" xfId="0" applyNumberFormat="1" applyFont="1" applyFill="1" applyBorder="1" applyAlignment="1" applyProtection="1">
      <alignment horizontal="right" vertical="center"/>
      <protection/>
    </xf>
    <xf numFmtId="178" fontId="9" fillId="0" borderId="37" xfId="0" applyNumberFormat="1" applyFont="1" applyFill="1" applyBorder="1" applyAlignment="1" applyProtection="1">
      <alignment horizontal="right" vertical="center"/>
      <protection/>
    </xf>
    <xf numFmtId="178" fontId="9" fillId="0" borderId="1" xfId="0" applyNumberFormat="1" applyFont="1" applyFill="1" applyBorder="1" applyAlignment="1" applyProtection="1">
      <alignment horizontal="right" vertical="center"/>
      <protection/>
    </xf>
    <xf numFmtId="178" fontId="17" fillId="0" borderId="37" xfId="0" applyNumberFormat="1" applyFont="1" applyFill="1" applyBorder="1" applyAlignment="1" applyProtection="1">
      <alignment horizontal="right" vertical="center"/>
      <protection/>
    </xf>
    <xf numFmtId="178" fontId="17" fillId="0" borderId="1" xfId="0" applyNumberFormat="1" applyFont="1" applyFill="1" applyBorder="1" applyAlignment="1" applyProtection="1">
      <alignment horizontal="right" vertical="center"/>
      <protection/>
    </xf>
    <xf numFmtId="0" fontId="2" fillId="0" borderId="39" xfId="0" applyFont="1" applyFill="1" applyBorder="1" applyAlignment="1" applyProtection="1">
      <alignment vertical="center"/>
      <protection/>
    </xf>
    <xf numFmtId="0" fontId="3" fillId="0" borderId="40" xfId="0" applyFont="1" applyFill="1" applyBorder="1" applyAlignment="1" applyProtection="1">
      <alignment vertical="center"/>
      <protection/>
    </xf>
    <xf numFmtId="0" fontId="14" fillId="0" borderId="41" xfId="0" applyFont="1" applyFill="1" applyBorder="1" applyAlignment="1" applyProtection="1">
      <alignment vertical="center"/>
      <protection/>
    </xf>
    <xf numFmtId="0" fontId="14" fillId="0" borderId="39" xfId="0" applyFont="1" applyFill="1" applyBorder="1" applyAlignment="1" applyProtection="1">
      <alignment vertical="center"/>
      <protection/>
    </xf>
    <xf numFmtId="178" fontId="17" fillId="0" borderId="42" xfId="0" applyNumberFormat="1" applyFont="1" applyFill="1" applyBorder="1" applyAlignment="1" applyProtection="1">
      <alignment horizontal="right" vertical="center"/>
      <protection/>
    </xf>
    <xf numFmtId="178" fontId="9" fillId="0" borderId="41" xfId="0" applyNumberFormat="1" applyFont="1" applyFill="1" applyBorder="1" applyAlignment="1" applyProtection="1">
      <alignment horizontal="right" vertical="center"/>
      <protection/>
    </xf>
    <xf numFmtId="178" fontId="9" fillId="0" borderId="39" xfId="0" applyNumberFormat="1" applyFont="1" applyFill="1" applyBorder="1" applyAlignment="1" applyProtection="1">
      <alignment horizontal="right" vertical="center"/>
      <protection/>
    </xf>
    <xf numFmtId="178" fontId="17" fillId="0" borderId="41" xfId="0" applyNumberFormat="1" applyFont="1" applyFill="1" applyBorder="1" applyAlignment="1" applyProtection="1">
      <alignment horizontal="right" vertical="center"/>
      <protection/>
    </xf>
    <xf numFmtId="178" fontId="17" fillId="0" borderId="39" xfId="0" applyNumberFormat="1" applyFont="1" applyFill="1" applyBorder="1" applyAlignment="1" applyProtection="1">
      <alignment horizontal="right" vertical="center"/>
      <protection/>
    </xf>
    <xf numFmtId="0" fontId="3" fillId="0" borderId="40" xfId="0" applyFont="1" applyFill="1" applyBorder="1" applyAlignment="1" applyProtection="1">
      <alignment horizontal="left" vertical="center"/>
      <protection/>
    </xf>
    <xf numFmtId="0" fontId="14" fillId="0" borderId="41" xfId="0" applyFont="1" applyFill="1" applyBorder="1" applyAlignment="1" applyProtection="1">
      <alignment horizontal="left" vertical="center"/>
      <protection/>
    </xf>
    <xf numFmtId="0" fontId="14" fillId="0" borderId="39" xfId="0" applyFont="1" applyFill="1" applyBorder="1" applyAlignment="1" applyProtection="1">
      <alignment horizontal="left" vertical="center"/>
      <protection/>
    </xf>
    <xf numFmtId="0" fontId="3" fillId="0" borderId="42" xfId="0" applyFont="1" applyFill="1" applyBorder="1" applyAlignment="1" applyProtection="1">
      <alignment vertical="center"/>
      <protection/>
    </xf>
    <xf numFmtId="0" fontId="3" fillId="0" borderId="43" xfId="0" applyFont="1" applyFill="1" applyBorder="1" applyAlignment="1" applyProtection="1">
      <alignment vertical="center" wrapText="1"/>
      <protection/>
    </xf>
    <xf numFmtId="0" fontId="14" fillId="0" borderId="41" xfId="0" applyFont="1" applyFill="1" applyBorder="1" applyAlignment="1" applyProtection="1">
      <alignment vertical="center" wrapText="1"/>
      <protection/>
    </xf>
    <xf numFmtId="0" fontId="14" fillId="0" borderId="39" xfId="0" applyFont="1" applyFill="1" applyBorder="1" applyAlignment="1" applyProtection="1">
      <alignment vertical="center" wrapText="1"/>
      <protection/>
    </xf>
    <xf numFmtId="0" fontId="6" fillId="0" borderId="44" xfId="0" applyFont="1" applyFill="1" applyBorder="1" applyAlignment="1" applyProtection="1">
      <alignment horizontal="center" vertical="center" wrapText="1"/>
      <protection/>
    </xf>
    <xf numFmtId="0" fontId="14" fillId="0" borderId="44" xfId="0" applyFont="1" applyFill="1" applyBorder="1" applyAlignment="1" applyProtection="1">
      <alignment horizontal="left" vertical="center" wrapText="1"/>
      <protection/>
    </xf>
    <xf numFmtId="0" fontId="6" fillId="0" borderId="38" xfId="0" applyFont="1" applyFill="1" applyBorder="1" applyAlignment="1" applyProtection="1">
      <alignment horizontal="left" vertical="center" wrapText="1"/>
      <protection/>
    </xf>
    <xf numFmtId="0" fontId="6" fillId="0" borderId="4" xfId="0" applyFont="1" applyFill="1" applyBorder="1" applyAlignment="1" applyProtection="1">
      <alignment horizontal="left" vertical="center" wrapText="1"/>
      <protection/>
    </xf>
    <xf numFmtId="178" fontId="17" fillId="0" borderId="5" xfId="0" applyNumberFormat="1" applyFont="1" applyFill="1" applyBorder="1" applyAlignment="1" applyProtection="1">
      <alignment horizontal="right" vertical="center"/>
      <protection/>
    </xf>
    <xf numFmtId="178" fontId="9" fillId="0" borderId="38" xfId="0" applyNumberFormat="1" applyFont="1" applyFill="1" applyBorder="1" applyAlignment="1" applyProtection="1">
      <alignment horizontal="right" vertical="center"/>
      <protection/>
    </xf>
    <xf numFmtId="178" fontId="9" fillId="0" borderId="4" xfId="0" applyNumberFormat="1" applyFont="1" applyFill="1" applyBorder="1" applyAlignment="1" applyProtection="1">
      <alignment horizontal="right" vertical="center"/>
      <protection/>
    </xf>
    <xf numFmtId="178" fontId="17" fillId="0" borderId="38" xfId="0" applyNumberFormat="1" applyFont="1" applyFill="1" applyBorder="1" applyAlignment="1" applyProtection="1">
      <alignment horizontal="right" vertical="center"/>
      <protection/>
    </xf>
    <xf numFmtId="178" fontId="17" fillId="0" borderId="4" xfId="0" applyNumberFormat="1" applyFont="1" applyFill="1" applyBorder="1" applyAlignment="1" applyProtection="1">
      <alignment horizontal="right" vertical="center"/>
      <protection/>
    </xf>
    <xf numFmtId="178" fontId="9" fillId="0" borderId="10" xfId="0" applyNumberFormat="1" applyFont="1" applyFill="1" applyBorder="1" applyAlignment="1" applyProtection="1">
      <alignment horizontal="right" vertical="center"/>
      <protection/>
    </xf>
    <xf numFmtId="178" fontId="9" fillId="0" borderId="7" xfId="0" applyNumberFormat="1" applyFont="1" applyFill="1" applyBorder="1" applyAlignment="1" applyProtection="1">
      <alignment horizontal="right" vertical="center"/>
      <protection/>
    </xf>
    <xf numFmtId="0" fontId="14" fillId="0" borderId="0" xfId="0" applyFont="1" applyFill="1" applyBorder="1" applyAlignment="1" applyProtection="1">
      <alignment vertical="center" wrapText="1"/>
      <protection/>
    </xf>
    <xf numFmtId="177" fontId="14" fillId="0" borderId="0" xfId="0" applyNumberFormat="1" applyFont="1" applyFill="1" applyBorder="1" applyAlignment="1" applyProtection="1">
      <alignment vertical="center"/>
      <protection/>
    </xf>
    <xf numFmtId="0" fontId="14" fillId="0" borderId="37" xfId="0" applyFont="1" applyFill="1" applyBorder="1" applyAlignment="1" applyProtection="1">
      <alignment horizontal="center" vertical="center"/>
      <protection/>
    </xf>
    <xf numFmtId="0" fontId="14" fillId="0" borderId="7" xfId="0" applyFont="1" applyFill="1" applyBorder="1" applyAlignment="1" applyProtection="1">
      <alignment horizontal="center" vertical="center"/>
      <protection/>
    </xf>
    <xf numFmtId="0" fontId="14" fillId="0" borderId="8" xfId="0" applyFont="1" applyFill="1" applyBorder="1" applyAlignment="1" applyProtection="1">
      <alignment horizontal="center" vertical="center"/>
      <protection/>
    </xf>
    <xf numFmtId="0" fontId="14" fillId="0" borderId="10" xfId="0" applyFont="1" applyFill="1" applyBorder="1" applyAlignment="1" applyProtection="1">
      <alignment horizontal="center" vertical="center"/>
      <protection/>
    </xf>
    <xf numFmtId="0" fontId="14" fillId="0" borderId="1" xfId="0" applyFont="1" applyFill="1" applyBorder="1" applyAlignment="1" applyProtection="1">
      <alignment horizontal="center" vertical="center"/>
      <protection/>
    </xf>
    <xf numFmtId="0" fontId="14" fillId="0" borderId="37" xfId="0" applyFont="1" applyFill="1" applyBorder="1" applyAlignment="1" applyProtection="1">
      <alignment horizontal="center" vertical="center" wrapText="1"/>
      <protection/>
    </xf>
    <xf numFmtId="0" fontId="14" fillId="0" borderId="38"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wrapText="1"/>
      <protection/>
    </xf>
    <xf numFmtId="0" fontId="2" fillId="0" borderId="7" xfId="0" applyFont="1" applyFill="1" applyBorder="1" applyAlignment="1" applyProtection="1">
      <alignment horizontal="center" vertical="center" wrapText="1"/>
      <protection/>
    </xf>
    <xf numFmtId="0" fontId="14" fillId="0" borderId="10" xfId="0" applyFont="1" applyFill="1" applyBorder="1" applyAlignment="1" applyProtection="1">
      <alignment horizontal="center" vertical="center" wrapText="1"/>
      <protection/>
    </xf>
    <xf numFmtId="0" fontId="7" fillId="0" borderId="5" xfId="0" applyFont="1" applyFill="1" applyBorder="1" applyAlignment="1" applyProtection="1">
      <alignment horizontal="center" vertical="center" wrapText="1"/>
      <protection/>
    </xf>
    <xf numFmtId="0" fontId="14" fillId="0" borderId="8" xfId="0" applyFont="1" applyFill="1" applyBorder="1" applyAlignment="1" applyProtection="1">
      <alignment horizontal="center" vertical="center" wrapText="1"/>
      <protection/>
    </xf>
    <xf numFmtId="0" fontId="14" fillId="0" borderId="7" xfId="0" applyFont="1" applyFill="1" applyBorder="1" applyAlignment="1" applyProtection="1">
      <alignment horizontal="center" vertical="center" wrapText="1"/>
      <protection/>
    </xf>
    <xf numFmtId="0" fontId="14" fillId="0" borderId="5" xfId="0" applyFont="1" applyFill="1" applyBorder="1" applyAlignment="1" applyProtection="1">
      <alignment horizontal="center" vertical="center" wrapText="1"/>
      <protection/>
    </xf>
    <xf numFmtId="0" fontId="14" fillId="0" borderId="4" xfId="0" applyFont="1" applyFill="1" applyBorder="1" applyAlignment="1" applyProtection="1">
      <alignment horizontal="center" vertical="center" wrapText="1"/>
      <protection/>
    </xf>
    <xf numFmtId="0" fontId="14" fillId="0" borderId="38" xfId="0" applyFont="1" applyFill="1" applyBorder="1" applyAlignment="1" applyProtection="1">
      <alignment horizontal="center" vertical="center" wrapText="1"/>
      <protection/>
    </xf>
    <xf numFmtId="0" fontId="17" fillId="0" borderId="7" xfId="0" applyFont="1" applyFill="1" applyBorder="1" applyAlignment="1" applyProtection="1">
      <alignment horizontal="distributed" vertical="center" wrapText="1"/>
      <protection/>
    </xf>
    <xf numFmtId="0" fontId="17" fillId="0" borderId="1" xfId="0" applyFont="1" applyFill="1" applyBorder="1" applyAlignment="1" applyProtection="1">
      <alignment horizontal="distributed" vertical="center" wrapText="1"/>
      <protection/>
    </xf>
    <xf numFmtId="0" fontId="17" fillId="0" borderId="39" xfId="0" applyFont="1" applyFill="1" applyBorder="1" applyAlignment="1" applyProtection="1">
      <alignment vertical="center"/>
      <protection/>
    </xf>
    <xf numFmtId="0" fontId="17" fillId="0" borderId="39" xfId="0" applyFont="1" applyFill="1" applyBorder="1" applyAlignment="1" applyProtection="1">
      <alignment horizontal="left" vertical="center"/>
      <protection/>
    </xf>
    <xf numFmtId="0" fontId="17" fillId="0" borderId="39" xfId="0" applyFont="1" applyFill="1" applyBorder="1" applyAlignment="1" applyProtection="1">
      <alignment vertical="center" wrapText="1"/>
      <protection/>
    </xf>
    <xf numFmtId="0" fontId="17" fillId="0" borderId="4" xfId="0" applyFont="1" applyFill="1" applyBorder="1" applyAlignment="1" applyProtection="1">
      <alignment horizontal="left" vertical="center" wrapText="1"/>
      <protection/>
    </xf>
    <xf numFmtId="178" fontId="9" fillId="0" borderId="0" xfId="0" applyNumberFormat="1" applyFont="1" applyFill="1" applyBorder="1" applyAlignment="1" applyProtection="1">
      <alignment horizontal="right" vertical="center"/>
      <protection/>
    </xf>
    <xf numFmtId="177" fontId="3" fillId="0" borderId="0" xfId="0" applyNumberFormat="1" applyFont="1" applyFill="1" applyAlignment="1" applyProtection="1">
      <alignment vertical="center" shrinkToFit="1"/>
      <protection/>
    </xf>
    <xf numFmtId="177" fontId="17" fillId="0" borderId="0" xfId="0" applyNumberFormat="1" applyFont="1" applyFill="1" applyAlignment="1" applyProtection="1">
      <alignment vertical="center" shrinkToFit="1"/>
      <protection/>
    </xf>
    <xf numFmtId="177" fontId="3" fillId="0" borderId="0" xfId="0" applyNumberFormat="1" applyFont="1" applyFill="1" applyAlignment="1" applyProtection="1">
      <alignment vertical="center"/>
      <protection/>
    </xf>
    <xf numFmtId="177" fontId="14" fillId="0" borderId="0" xfId="0" applyNumberFormat="1" applyFont="1" applyFill="1" applyAlignment="1" applyProtection="1">
      <alignment vertical="center" shrinkToFit="1"/>
      <protection/>
    </xf>
    <xf numFmtId="177" fontId="3" fillId="0" borderId="0" xfId="0" applyNumberFormat="1" applyFont="1" applyFill="1" applyAlignment="1" applyProtection="1">
      <alignment horizontal="right" vertical="center"/>
      <protection/>
    </xf>
    <xf numFmtId="177" fontId="14" fillId="0" borderId="7" xfId="0" applyNumberFormat="1" applyFont="1" applyFill="1" applyBorder="1" applyAlignment="1" applyProtection="1">
      <alignment horizontal="center" vertical="center" shrinkToFit="1"/>
      <protection/>
    </xf>
    <xf numFmtId="177" fontId="14" fillId="0" borderId="16" xfId="0" applyNumberFormat="1" applyFont="1" applyFill="1" applyBorder="1" applyAlignment="1" applyProtection="1">
      <alignment horizontal="center" vertical="center" shrinkToFit="1"/>
      <protection/>
    </xf>
    <xf numFmtId="177" fontId="14" fillId="0" borderId="0" xfId="0" applyNumberFormat="1" applyFont="1" applyFill="1" applyBorder="1" applyAlignment="1" applyProtection="1">
      <alignment vertical="center" shrinkToFit="1"/>
      <protection/>
    </xf>
    <xf numFmtId="177" fontId="14" fillId="0" borderId="16" xfId="0" applyNumberFormat="1" applyFont="1" applyFill="1" applyBorder="1" applyAlignment="1" applyProtection="1">
      <alignment horizontal="center" vertical="center" wrapText="1" shrinkToFit="1"/>
      <protection/>
    </xf>
    <xf numFmtId="177" fontId="14" fillId="0" borderId="11" xfId="0" applyNumberFormat="1" applyFont="1" applyFill="1" applyBorder="1" applyAlignment="1" applyProtection="1">
      <alignment horizontal="center" vertical="center" shrinkToFit="1"/>
      <protection/>
    </xf>
    <xf numFmtId="177" fontId="14" fillId="0" borderId="12" xfId="0" applyNumberFormat="1" applyFont="1" applyFill="1" applyBorder="1" applyAlignment="1" applyProtection="1">
      <alignment horizontal="center" vertical="center" wrapText="1" shrinkToFit="1"/>
      <protection/>
    </xf>
    <xf numFmtId="177" fontId="14" fillId="0" borderId="6" xfId="0" applyNumberFormat="1" applyFont="1" applyFill="1" applyBorder="1" applyAlignment="1" applyProtection="1">
      <alignment horizontal="center" vertical="center" shrinkToFit="1"/>
      <protection/>
    </xf>
    <xf numFmtId="177" fontId="14" fillId="0" borderId="38" xfId="0" applyNumberFormat="1" applyFont="1" applyFill="1" applyBorder="1" applyAlignment="1" applyProtection="1">
      <alignment horizontal="center" vertical="center" shrinkToFit="1"/>
      <protection/>
    </xf>
    <xf numFmtId="177" fontId="14" fillId="0" borderId="9" xfId="0" applyNumberFormat="1" applyFont="1" applyFill="1" applyBorder="1" applyAlignment="1" applyProtection="1">
      <alignment horizontal="center" vertical="center" shrinkToFit="1"/>
      <protection/>
    </xf>
    <xf numFmtId="177" fontId="14" fillId="0" borderId="6" xfId="0" applyNumberFormat="1" applyFont="1" applyFill="1" applyBorder="1" applyAlignment="1" applyProtection="1">
      <alignment vertical="center" shrinkToFit="1"/>
      <protection/>
    </xf>
    <xf numFmtId="177" fontId="14" fillId="0" borderId="7" xfId="0" applyNumberFormat="1" applyFont="1" applyFill="1" applyBorder="1" applyAlignment="1" applyProtection="1">
      <alignment horizontal="right" vertical="center" shrinkToFit="1"/>
      <protection/>
    </xf>
    <xf numFmtId="177" fontId="14" fillId="0" borderId="9" xfId="0" applyNumberFormat="1" applyFont="1" applyFill="1" applyBorder="1" applyAlignment="1" applyProtection="1">
      <alignment horizontal="right" vertical="center" shrinkToFit="1"/>
      <protection/>
    </xf>
    <xf numFmtId="177" fontId="14" fillId="0" borderId="0" xfId="0" applyNumberFormat="1" applyFont="1" applyFill="1" applyAlignment="1" applyProtection="1">
      <alignment vertical="center"/>
      <protection/>
    </xf>
    <xf numFmtId="177" fontId="14" fillId="0" borderId="1" xfId="0" applyNumberFormat="1" applyFont="1" applyFill="1" applyBorder="1" applyAlignment="1" applyProtection="1">
      <alignment horizontal="right" vertical="center" shrinkToFit="1"/>
      <protection/>
    </xf>
    <xf numFmtId="177" fontId="14" fillId="0" borderId="16" xfId="0" applyNumberFormat="1" applyFont="1" applyFill="1" applyBorder="1" applyAlignment="1" applyProtection="1">
      <alignment horizontal="right" vertical="center" shrinkToFit="1"/>
      <protection/>
    </xf>
    <xf numFmtId="0" fontId="14" fillId="0" borderId="3" xfId="0" applyFont="1" applyFill="1" applyBorder="1" applyAlignment="1" applyProtection="1">
      <alignment vertical="center" shrinkToFit="1"/>
      <protection/>
    </xf>
    <xf numFmtId="0" fontId="14" fillId="0" borderId="45" xfId="0" applyFont="1" applyFill="1" applyBorder="1" applyAlignment="1" applyProtection="1">
      <alignment vertical="center" shrinkToFit="1"/>
      <protection/>
    </xf>
    <xf numFmtId="177" fontId="14" fillId="0" borderId="39" xfId="0" applyNumberFormat="1" applyFont="1" applyFill="1" applyBorder="1" applyAlignment="1" applyProtection="1">
      <alignment horizontal="right" vertical="center" shrinkToFit="1"/>
      <protection/>
    </xf>
    <xf numFmtId="177" fontId="14" fillId="0" borderId="46" xfId="0" applyNumberFormat="1" applyFont="1" applyFill="1" applyBorder="1" applyAlignment="1" applyProtection="1">
      <alignment horizontal="right" vertical="center" shrinkToFit="1"/>
      <protection/>
    </xf>
    <xf numFmtId="0" fontId="14" fillId="0" borderId="39" xfId="0" applyFont="1" applyFill="1" applyBorder="1" applyAlignment="1" applyProtection="1">
      <alignment vertical="center" shrinkToFit="1"/>
      <protection/>
    </xf>
    <xf numFmtId="0" fontId="14" fillId="0" borderId="39" xfId="0" applyFont="1" applyFill="1" applyBorder="1" applyAlignment="1" applyProtection="1">
      <alignment vertical="center" wrapText="1" shrinkToFit="1"/>
      <protection/>
    </xf>
    <xf numFmtId="177" fontId="14" fillId="0" borderId="4" xfId="0" applyNumberFormat="1" applyFont="1" applyFill="1" applyBorder="1" applyAlignment="1" applyProtection="1">
      <alignment horizontal="right" vertical="center" shrinkToFit="1"/>
      <protection/>
    </xf>
    <xf numFmtId="177" fontId="14" fillId="0" borderId="6" xfId="0" applyNumberFormat="1" applyFont="1" applyFill="1" applyBorder="1" applyAlignment="1" applyProtection="1">
      <alignment horizontal="right" vertical="center" shrinkToFit="1"/>
      <protection/>
    </xf>
    <xf numFmtId="177" fontId="3" fillId="0" borderId="0" xfId="0" applyNumberFormat="1" applyFont="1" applyFill="1" applyBorder="1" applyAlignment="1" applyProtection="1">
      <alignment vertical="center" shrinkToFit="1"/>
      <protection/>
    </xf>
    <xf numFmtId="3" fontId="2" fillId="0" borderId="0" xfId="37" applyFont="1" applyFill="1" applyBorder="1" applyAlignment="1">
      <alignment vertical="center"/>
      <protection/>
    </xf>
    <xf numFmtId="38" fontId="2" fillId="0" borderId="0" xfId="16" applyFont="1" applyFill="1" applyBorder="1" applyAlignment="1">
      <alignment vertical="center"/>
    </xf>
    <xf numFmtId="3" fontId="7" fillId="0" borderId="0" xfId="37" applyFont="1" applyFill="1" applyAlignment="1">
      <alignment vertical="center"/>
      <protection/>
    </xf>
    <xf numFmtId="3" fontId="7" fillId="0" borderId="0" xfId="37" applyFont="1" applyFill="1" applyBorder="1" applyAlignment="1">
      <alignment vertical="center"/>
      <protection/>
    </xf>
    <xf numFmtId="3" fontId="7" fillId="0" borderId="0" xfId="37" applyFont="1" applyFill="1" applyBorder="1" applyAlignment="1">
      <alignment horizontal="distributed" vertical="center"/>
      <protection/>
    </xf>
    <xf numFmtId="3" fontId="7" fillId="0" borderId="0" xfId="37" applyFont="1" applyFill="1" applyBorder="1" applyAlignment="1">
      <alignment horizontal="right" vertical="center"/>
      <protection/>
    </xf>
    <xf numFmtId="38" fontId="7" fillId="0" borderId="0" xfId="16" applyFont="1" applyFill="1" applyAlignment="1">
      <alignment vertical="center"/>
    </xf>
    <xf numFmtId="0" fontId="6" fillId="0" borderId="0" xfId="0" applyFont="1" applyFill="1" applyAlignment="1">
      <alignment vertical="center"/>
    </xf>
    <xf numFmtId="0" fontId="6" fillId="0" borderId="1" xfId="0" applyFont="1" applyFill="1" applyBorder="1" applyAlignment="1">
      <alignment vertical="center"/>
    </xf>
    <xf numFmtId="0" fontId="6" fillId="0" borderId="47" xfId="0" applyFont="1" applyFill="1" applyBorder="1" applyAlignment="1">
      <alignment vertical="center"/>
    </xf>
    <xf numFmtId="0" fontId="6" fillId="0" borderId="48" xfId="0" applyFont="1" applyFill="1" applyBorder="1" applyAlignment="1">
      <alignment vertical="center"/>
    </xf>
    <xf numFmtId="0" fontId="6" fillId="0" borderId="2" xfId="0" applyFont="1" applyFill="1" applyBorder="1" applyAlignment="1">
      <alignment vertical="center"/>
    </xf>
    <xf numFmtId="0" fontId="6" fillId="0" borderId="2" xfId="0" applyFont="1" applyFill="1" applyBorder="1" applyAlignment="1">
      <alignment horizontal="left" vertical="center" indent="3"/>
    </xf>
    <xf numFmtId="0" fontId="6" fillId="0" borderId="2" xfId="0" applyFont="1" applyFill="1" applyBorder="1" applyAlignment="1">
      <alignment horizontal="left" vertical="center" indent="1"/>
    </xf>
    <xf numFmtId="0" fontId="6" fillId="0" borderId="49" xfId="0" applyFont="1" applyFill="1" applyBorder="1" applyAlignment="1">
      <alignment horizontal="left" vertical="center" indent="2"/>
    </xf>
    <xf numFmtId="0" fontId="6" fillId="0" borderId="50" xfId="0" applyFont="1" applyFill="1" applyBorder="1" applyAlignment="1">
      <alignment horizontal="left" vertical="center" indent="1"/>
    </xf>
    <xf numFmtId="0" fontId="6" fillId="0" borderId="50" xfId="0" applyFont="1" applyFill="1" applyBorder="1" applyAlignment="1">
      <alignment vertical="center"/>
    </xf>
    <xf numFmtId="0" fontId="6" fillId="0" borderId="49" xfId="0" applyFont="1" applyFill="1" applyBorder="1" applyAlignment="1">
      <alignment vertical="center"/>
    </xf>
    <xf numFmtId="0" fontId="6" fillId="0" borderId="51" xfId="0" applyFont="1" applyFill="1" applyBorder="1" applyAlignment="1">
      <alignment vertical="center"/>
    </xf>
    <xf numFmtId="0" fontId="6" fillId="0" borderId="3" xfId="0" applyFont="1" applyFill="1" applyBorder="1" applyAlignment="1">
      <alignment vertical="center"/>
    </xf>
    <xf numFmtId="0" fontId="6" fillId="0" borderId="52" xfId="0" applyFont="1" applyFill="1" applyBorder="1" applyAlignment="1">
      <alignment vertical="center"/>
    </xf>
    <xf numFmtId="0" fontId="6" fillId="0" borderId="4" xfId="0" applyFont="1" applyFill="1" applyBorder="1" applyAlignment="1">
      <alignment vertical="center"/>
    </xf>
    <xf numFmtId="0" fontId="6" fillId="0" borderId="53" xfId="0" applyFont="1" applyFill="1" applyBorder="1" applyAlignment="1">
      <alignment vertical="center"/>
    </xf>
    <xf numFmtId="0" fontId="6" fillId="0" borderId="54" xfId="0" applyFont="1" applyFill="1" applyBorder="1" applyAlignment="1">
      <alignment vertical="center" wrapText="1"/>
    </xf>
    <xf numFmtId="179" fontId="7" fillId="0" borderId="55" xfId="16" applyNumberFormat="1" applyFont="1" applyFill="1" applyBorder="1" applyAlignment="1">
      <alignment vertical="center" shrinkToFit="1"/>
    </xf>
    <xf numFmtId="180" fontId="7" fillId="0" borderId="56" xfId="16" applyNumberFormat="1" applyFont="1" applyFill="1" applyBorder="1" applyAlignment="1">
      <alignment horizontal="right" vertical="center" shrinkToFit="1"/>
    </xf>
    <xf numFmtId="179" fontId="7" fillId="0" borderId="55" xfId="16" applyNumberFormat="1" applyFont="1" applyFill="1" applyBorder="1" applyAlignment="1">
      <alignment horizontal="right" vertical="center" shrinkToFit="1"/>
    </xf>
    <xf numFmtId="179" fontId="7" fillId="0" borderId="57" xfId="16" applyNumberFormat="1" applyFont="1" applyFill="1" applyBorder="1" applyAlignment="1">
      <alignment vertical="center" shrinkToFit="1"/>
    </xf>
    <xf numFmtId="179" fontId="7" fillId="0" borderId="56" xfId="16" applyNumberFormat="1" applyFont="1" applyFill="1" applyBorder="1" applyAlignment="1">
      <alignment vertical="center" shrinkToFit="1"/>
    </xf>
    <xf numFmtId="38" fontId="6" fillId="0" borderId="58" xfId="16" applyFont="1" applyFill="1" applyBorder="1" applyAlignment="1">
      <alignment vertical="center" wrapText="1"/>
    </xf>
    <xf numFmtId="38" fontId="6" fillId="0" borderId="59" xfId="16" applyFont="1" applyFill="1" applyBorder="1" applyAlignment="1">
      <alignment vertical="center" wrapText="1"/>
    </xf>
    <xf numFmtId="179" fontId="7" fillId="0" borderId="56" xfId="16" applyNumberFormat="1" applyFont="1" applyFill="1" applyBorder="1" applyAlignment="1">
      <alignment horizontal="right" vertical="center" shrinkToFit="1"/>
    </xf>
    <xf numFmtId="179" fontId="7" fillId="0" borderId="54" xfId="16" applyNumberFormat="1" applyFont="1" applyFill="1" applyBorder="1" applyAlignment="1">
      <alignment vertical="center" shrinkToFit="1"/>
    </xf>
    <xf numFmtId="180" fontId="7" fillId="0" borderId="60" xfId="16" applyNumberFormat="1" applyFont="1" applyFill="1" applyBorder="1" applyAlignment="1">
      <alignment horizontal="right" vertical="center" shrinkToFit="1"/>
    </xf>
    <xf numFmtId="179" fontId="7" fillId="0" borderId="61" xfId="16" applyNumberFormat="1" applyFont="1" applyFill="1" applyBorder="1" applyAlignment="1">
      <alignment vertical="center" shrinkToFit="1"/>
    </xf>
    <xf numFmtId="0" fontId="22" fillId="0" borderId="0" xfId="0" applyFont="1" applyFill="1" applyAlignment="1">
      <alignment vertical="center"/>
    </xf>
    <xf numFmtId="3" fontId="22" fillId="0" borderId="0" xfId="37" applyFont="1" applyFill="1" applyBorder="1" applyAlignment="1">
      <alignment horizontal="right" vertical="center"/>
      <protection/>
    </xf>
    <xf numFmtId="0" fontId="22" fillId="0" borderId="0" xfId="0" applyFont="1" applyFill="1" applyAlignment="1" quotePrefix="1">
      <alignment vertical="center"/>
    </xf>
    <xf numFmtId="0" fontId="22" fillId="0" borderId="1" xfId="0" applyFont="1" applyFill="1" applyBorder="1" applyAlignment="1">
      <alignment vertical="center"/>
    </xf>
    <xf numFmtId="0" fontId="22" fillId="0" borderId="2" xfId="0" applyFont="1" applyFill="1" applyBorder="1" applyAlignment="1">
      <alignment vertical="center"/>
    </xf>
    <xf numFmtId="0" fontId="22" fillId="0" borderId="62" xfId="0" applyFont="1" applyFill="1" applyBorder="1" applyAlignment="1">
      <alignment vertical="center"/>
    </xf>
    <xf numFmtId="0" fontId="22" fillId="0" borderId="62" xfId="0" applyFont="1" applyFill="1" applyBorder="1" applyAlignment="1">
      <alignment horizontal="left" vertical="center"/>
    </xf>
    <xf numFmtId="0" fontId="22" fillId="0" borderId="62" xfId="0" applyFont="1" applyFill="1" applyBorder="1" applyAlignment="1">
      <alignment horizontal="left" vertical="center" indent="2"/>
    </xf>
    <xf numFmtId="0" fontId="22" fillId="0" borderId="37" xfId="0" applyFont="1" applyFill="1" applyBorder="1" applyAlignment="1">
      <alignment vertical="center"/>
    </xf>
    <xf numFmtId="0" fontId="22" fillId="0" borderId="4" xfId="0" applyFont="1" applyFill="1" applyBorder="1" applyAlignment="1">
      <alignment vertical="center"/>
    </xf>
    <xf numFmtId="0" fontId="22" fillId="0" borderId="5" xfId="0" applyFont="1" applyFill="1" applyBorder="1" applyAlignment="1">
      <alignment vertical="center"/>
    </xf>
    <xf numFmtId="0" fontId="22" fillId="0" borderId="63" xfId="0" applyFont="1" applyFill="1" applyBorder="1" applyAlignment="1">
      <alignment horizontal="left" vertical="center" indent="2"/>
    </xf>
    <xf numFmtId="0" fontId="22" fillId="0" borderId="63" xfId="0" applyFont="1" applyFill="1" applyBorder="1" applyAlignment="1">
      <alignment horizontal="left" vertical="center" indent="1"/>
    </xf>
    <xf numFmtId="0" fontId="22" fillId="0" borderId="63" xfId="0" applyFont="1" applyFill="1" applyBorder="1" applyAlignment="1">
      <alignment vertical="center"/>
    </xf>
    <xf numFmtId="0" fontId="22" fillId="0" borderId="38" xfId="0" applyFont="1" applyFill="1" applyBorder="1" applyAlignment="1">
      <alignment vertical="center"/>
    </xf>
    <xf numFmtId="0" fontId="22" fillId="0" borderId="39" xfId="0" applyFont="1" applyFill="1" applyBorder="1" applyAlignment="1">
      <alignment vertical="center"/>
    </xf>
    <xf numFmtId="0" fontId="22" fillId="0" borderId="42" xfId="0" applyFont="1" applyFill="1" applyBorder="1" applyAlignment="1">
      <alignment vertical="center"/>
    </xf>
    <xf numFmtId="38" fontId="22" fillId="0" borderId="64" xfId="16" applyFont="1" applyFill="1" applyBorder="1" applyAlignment="1">
      <alignment vertical="center"/>
    </xf>
    <xf numFmtId="38" fontId="22" fillId="0" borderId="42" xfId="16" applyFont="1" applyFill="1" applyBorder="1" applyAlignment="1">
      <alignment vertical="center"/>
    </xf>
    <xf numFmtId="0" fontId="22" fillId="0" borderId="64" xfId="0" applyFont="1" applyFill="1" applyBorder="1" applyAlignment="1">
      <alignment vertical="center"/>
    </xf>
    <xf numFmtId="0" fontId="22" fillId="0" borderId="41" xfId="0" applyFont="1" applyFill="1" applyBorder="1" applyAlignment="1">
      <alignment vertical="center"/>
    </xf>
    <xf numFmtId="0" fontId="22" fillId="0" borderId="36" xfId="0" applyFont="1" applyFill="1" applyBorder="1" applyAlignment="1">
      <alignment vertical="center"/>
    </xf>
    <xf numFmtId="0" fontId="22" fillId="0" borderId="44" xfId="0" applyFont="1" applyFill="1" applyBorder="1" applyAlignment="1">
      <alignment vertical="center"/>
    </xf>
    <xf numFmtId="38" fontId="22" fillId="0" borderId="65" xfId="16" applyFont="1" applyFill="1" applyBorder="1" applyAlignment="1">
      <alignment vertical="center"/>
    </xf>
    <xf numFmtId="38" fontId="22" fillId="0" borderId="44" xfId="16" applyFont="1" applyFill="1" applyBorder="1" applyAlignment="1">
      <alignment vertical="center"/>
    </xf>
    <xf numFmtId="0" fontId="22" fillId="0" borderId="65" xfId="0" applyFont="1" applyFill="1" applyBorder="1" applyAlignment="1">
      <alignment vertical="center"/>
    </xf>
    <xf numFmtId="0" fontId="22" fillId="0" borderId="66" xfId="0" applyFont="1" applyFill="1" applyBorder="1" applyAlignment="1">
      <alignment vertical="center"/>
    </xf>
    <xf numFmtId="3" fontId="22" fillId="0" borderId="0" xfId="37" applyFont="1" applyFill="1" applyAlignment="1">
      <alignment vertical="center"/>
      <protection/>
    </xf>
    <xf numFmtId="3" fontId="22" fillId="0" borderId="0" xfId="37" applyFont="1" applyFill="1" applyBorder="1" applyAlignment="1">
      <alignment vertical="center"/>
      <protection/>
    </xf>
    <xf numFmtId="0" fontId="22" fillId="0" borderId="0" xfId="29" applyFont="1" applyFill="1" applyAlignment="1">
      <alignment vertical="center"/>
      <protection/>
    </xf>
    <xf numFmtId="38" fontId="22" fillId="0" borderId="0" xfId="16" applyFont="1" applyFill="1" applyAlignment="1">
      <alignment vertical="center"/>
    </xf>
    <xf numFmtId="0" fontId="22" fillId="0" borderId="0" xfId="29" applyFont="1" applyFill="1" applyAlignment="1">
      <alignment horizontal="center" vertical="center"/>
      <protection/>
    </xf>
    <xf numFmtId="3" fontId="22" fillId="0" borderId="0" xfId="37" applyFont="1" applyFill="1" applyBorder="1" applyAlignment="1">
      <alignment horizontal="center" vertical="center"/>
      <protection/>
    </xf>
    <xf numFmtId="3" fontId="7" fillId="0" borderId="0" xfId="37" applyFont="1" applyFill="1" applyBorder="1" applyAlignment="1" quotePrefix="1">
      <alignment vertical="center"/>
      <protection/>
    </xf>
    <xf numFmtId="0" fontId="14" fillId="0" borderId="0" xfId="0" applyFont="1" applyFill="1" applyAlignment="1">
      <alignment vertical="center"/>
    </xf>
    <xf numFmtId="38" fontId="14" fillId="0" borderId="0" xfId="16" applyFont="1" applyFill="1" applyAlignment="1">
      <alignment vertical="center"/>
    </xf>
    <xf numFmtId="0" fontId="19" fillId="0" borderId="0" xfId="0" applyFont="1" applyFill="1" applyAlignment="1">
      <alignment horizontal="centerContinuous" vertical="center"/>
    </xf>
    <xf numFmtId="0" fontId="14" fillId="0" borderId="0" xfId="0" applyFont="1" applyFill="1" applyAlignment="1">
      <alignment horizontal="centerContinuous" vertical="center"/>
    </xf>
    <xf numFmtId="0" fontId="20" fillId="0" borderId="0" xfId="0" applyFont="1" applyFill="1" applyAlignment="1">
      <alignment horizontal="centerContinuous" vertical="center"/>
    </xf>
    <xf numFmtId="38" fontId="14" fillId="0" borderId="0" xfId="16" applyFont="1" applyFill="1" applyAlignment="1">
      <alignment horizontal="centerContinuous" vertical="center"/>
    </xf>
    <xf numFmtId="0" fontId="17" fillId="0" borderId="0" xfId="0" applyFont="1" applyFill="1" applyAlignment="1">
      <alignment horizontal="centerContinuous" vertical="center"/>
    </xf>
    <xf numFmtId="3" fontId="14" fillId="0" borderId="0" xfId="0" applyNumberFormat="1" applyFont="1" applyFill="1" applyAlignment="1">
      <alignment horizontal="centerContinuous" vertical="center"/>
    </xf>
    <xf numFmtId="38" fontId="3" fillId="0" borderId="0" xfId="16" applyFont="1" applyFill="1" applyAlignment="1">
      <alignment horizontal="right" vertical="center"/>
    </xf>
    <xf numFmtId="0" fontId="3" fillId="0" borderId="7" xfId="0" applyFont="1" applyFill="1" applyBorder="1" applyAlignment="1">
      <alignment horizontal="centerContinuous" vertical="center"/>
    </xf>
    <xf numFmtId="0" fontId="14" fillId="0" borderId="8" xfId="0" applyFont="1" applyFill="1" applyBorder="1" applyAlignment="1">
      <alignment horizontal="centerContinuous" vertical="center"/>
    </xf>
    <xf numFmtId="0" fontId="14" fillId="0" borderId="10" xfId="0" applyFont="1" applyFill="1" applyBorder="1" applyAlignment="1">
      <alignment horizontal="centerContinuous" vertical="center"/>
    </xf>
    <xf numFmtId="38" fontId="14" fillId="0" borderId="10" xfId="16" applyFont="1" applyFill="1" applyBorder="1" applyAlignment="1">
      <alignment horizontal="centerContinuous" vertical="center"/>
    </xf>
    <xf numFmtId="0" fontId="3" fillId="0" borderId="6" xfId="0" applyFont="1" applyFill="1" applyBorder="1" applyAlignment="1">
      <alignment horizontal="centerContinuous" vertical="center"/>
    </xf>
    <xf numFmtId="0" fontId="3" fillId="0" borderId="6" xfId="0" applyFont="1" applyFill="1" applyBorder="1" applyAlignment="1">
      <alignment horizontal="centerContinuous" vertical="center" wrapText="1"/>
    </xf>
    <xf numFmtId="38" fontId="3" fillId="0" borderId="9" xfId="16" applyFont="1" applyFill="1" applyBorder="1" applyAlignment="1">
      <alignment horizontal="centerContinuous" vertical="center"/>
    </xf>
    <xf numFmtId="0" fontId="3" fillId="0" borderId="9" xfId="0" applyFont="1" applyFill="1" applyBorder="1" applyAlignment="1">
      <alignment horizontal="centerContinuous" vertical="center"/>
    </xf>
    <xf numFmtId="0" fontId="3" fillId="0" borderId="10" xfId="0" applyFont="1" applyFill="1" applyBorder="1" applyAlignment="1">
      <alignment horizontal="centerContinuous" vertical="center"/>
    </xf>
    <xf numFmtId="0" fontId="3" fillId="0" borderId="9" xfId="0" applyFont="1" applyFill="1" applyBorder="1" applyAlignment="1">
      <alignment horizontal="center" vertical="center" wrapText="1"/>
    </xf>
    <xf numFmtId="0" fontId="14" fillId="0" borderId="7" xfId="0" applyFont="1" applyFill="1" applyBorder="1" applyAlignment="1">
      <alignment vertical="center"/>
    </xf>
    <xf numFmtId="0" fontId="3" fillId="0" borderId="8" xfId="0" applyFont="1" applyFill="1" applyBorder="1" applyAlignment="1">
      <alignment vertical="center"/>
    </xf>
    <xf numFmtId="0" fontId="14" fillId="0" borderId="8" xfId="0" applyFont="1" applyFill="1" applyBorder="1" applyAlignment="1">
      <alignment vertical="center"/>
    </xf>
    <xf numFmtId="177" fontId="3" fillId="0" borderId="9" xfId="16" applyNumberFormat="1" applyFont="1" applyFill="1" applyBorder="1" applyAlignment="1">
      <alignment horizontal="right" vertical="center"/>
    </xf>
    <xf numFmtId="177" fontId="3" fillId="0" borderId="9" xfId="0" applyNumberFormat="1" applyFont="1" applyFill="1" applyBorder="1" applyAlignment="1">
      <alignment vertical="center"/>
    </xf>
    <xf numFmtId="38" fontId="3" fillId="0" borderId="9" xfId="16" applyFont="1" applyFill="1" applyBorder="1" applyAlignment="1">
      <alignment vertical="center"/>
    </xf>
    <xf numFmtId="0" fontId="14" fillId="0" borderId="1" xfId="0" applyFont="1" applyFill="1" applyBorder="1" applyAlignment="1">
      <alignment vertical="center"/>
    </xf>
    <xf numFmtId="0" fontId="3" fillId="0" borderId="2" xfId="0" applyFont="1" applyFill="1" applyBorder="1" applyAlignment="1">
      <alignment vertical="center"/>
    </xf>
    <xf numFmtId="181" fontId="3" fillId="0" borderId="9" xfId="16" applyNumberFormat="1" applyFont="1" applyFill="1" applyBorder="1" applyAlignment="1">
      <alignment horizontal="right" vertical="center"/>
    </xf>
    <xf numFmtId="0" fontId="14" fillId="0" borderId="3" xfId="0" applyFont="1" applyFill="1" applyBorder="1" applyAlignment="1">
      <alignment vertical="center"/>
    </xf>
    <xf numFmtId="0" fontId="14" fillId="0" borderId="12" xfId="0" applyFont="1" applyFill="1" applyBorder="1" applyAlignment="1">
      <alignment vertical="center"/>
    </xf>
    <xf numFmtId="0" fontId="14" fillId="0" borderId="4" xfId="0" applyFont="1" applyFill="1" applyBorder="1" applyAlignment="1">
      <alignment vertical="center"/>
    </xf>
    <xf numFmtId="0" fontId="14" fillId="0" borderId="38" xfId="0" applyFont="1" applyFill="1" applyBorder="1" applyAlignment="1">
      <alignment vertical="center"/>
    </xf>
    <xf numFmtId="0" fontId="9" fillId="0" borderId="8" xfId="0" applyFont="1" applyFill="1" applyBorder="1" applyAlignment="1">
      <alignment vertical="center" wrapText="1"/>
    </xf>
    <xf numFmtId="0" fontId="3" fillId="0" borderId="0" xfId="0" applyFont="1" applyFill="1" applyAlignment="1">
      <alignment horizontal="right" vertical="center"/>
    </xf>
    <xf numFmtId="0" fontId="3" fillId="0" borderId="8" xfId="0" applyFont="1" applyFill="1" applyBorder="1" applyAlignment="1">
      <alignment horizontal="centerContinuous" vertical="center"/>
    </xf>
    <xf numFmtId="0" fontId="3" fillId="0" borderId="7" xfId="0" applyFont="1" applyFill="1" applyBorder="1" applyAlignment="1">
      <alignment horizontal="center" vertical="center" wrapText="1"/>
    </xf>
    <xf numFmtId="0" fontId="7" fillId="0" borderId="0" xfId="0" applyFont="1" applyFill="1" applyAlignment="1">
      <alignment vertical="center"/>
    </xf>
    <xf numFmtId="0" fontId="25" fillId="0" borderId="0" xfId="0" applyFont="1" applyFill="1" applyBorder="1" applyAlignment="1">
      <alignment vertical="center"/>
    </xf>
    <xf numFmtId="0" fontId="7" fillId="0" borderId="0" xfId="0" applyFont="1" applyFill="1" applyBorder="1" applyAlignment="1">
      <alignment vertical="center"/>
    </xf>
    <xf numFmtId="0" fontId="2" fillId="0" borderId="0" xfId="0" applyFont="1" applyFill="1" applyBorder="1" applyAlignment="1">
      <alignment horizontal="left" vertical="center"/>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25" fillId="0" borderId="0" xfId="0" applyFont="1" applyFill="1" applyBorder="1" applyAlignment="1">
      <alignment horizontal="right" vertical="center"/>
    </xf>
    <xf numFmtId="0" fontId="6" fillId="0" borderId="0" xfId="0" applyFont="1" applyFill="1" applyAlignment="1">
      <alignment horizontal="center" vertical="center"/>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7" xfId="0" applyFont="1" applyFill="1" applyBorder="1" applyAlignment="1">
      <alignment horizontal="left" vertical="center" wrapText="1"/>
    </xf>
    <xf numFmtId="177" fontId="6" fillId="0" borderId="9" xfId="0" applyNumberFormat="1" applyFont="1" applyFill="1" applyBorder="1" applyAlignment="1">
      <alignment vertical="center" wrapText="1"/>
    </xf>
    <xf numFmtId="0" fontId="6" fillId="0" borderId="0" xfId="0" applyFont="1" applyFill="1" applyAlignment="1">
      <alignment vertical="center" wrapText="1"/>
    </xf>
    <xf numFmtId="177" fontId="6" fillId="0" borderId="0" xfId="0" applyNumberFormat="1" applyFont="1" applyFill="1" applyBorder="1" applyAlignment="1">
      <alignment vertical="center" wrapText="1"/>
    </xf>
    <xf numFmtId="0" fontId="6" fillId="0" borderId="10" xfId="0" applyFont="1" applyFill="1" applyBorder="1" applyAlignment="1">
      <alignment horizontal="left" vertical="center" wrapText="1"/>
    </xf>
    <xf numFmtId="177" fontId="6" fillId="0" borderId="9" xfId="0" applyNumberFormat="1" applyFont="1" applyFill="1" applyBorder="1" applyAlignment="1">
      <alignment horizontal="right" vertical="center" wrapText="1"/>
    </xf>
    <xf numFmtId="0" fontId="25" fillId="0" borderId="10" xfId="0" applyFont="1" applyFill="1" applyBorder="1" applyAlignment="1">
      <alignment horizontal="left" vertical="center" wrapText="1"/>
    </xf>
    <xf numFmtId="0" fontId="25" fillId="0" borderId="0" xfId="0" applyFont="1" applyFill="1" applyAlignment="1">
      <alignment vertical="center"/>
    </xf>
    <xf numFmtId="0" fontId="6" fillId="0" borderId="3" xfId="0" applyFont="1" applyFill="1" applyBorder="1" applyAlignment="1">
      <alignment vertical="center" wrapText="1"/>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177" fontId="6" fillId="0" borderId="0" xfId="0" applyNumberFormat="1" applyFont="1" applyFill="1" applyBorder="1" applyAlignment="1">
      <alignment horizontal="right" vertical="center" wrapText="1"/>
    </xf>
    <xf numFmtId="0" fontId="2" fillId="0" borderId="0" xfId="35" applyFont="1" applyFill="1" applyBorder="1" applyAlignment="1" applyProtection="1">
      <alignment horizontal="left" vertical="center"/>
      <protection/>
    </xf>
    <xf numFmtId="0" fontId="25" fillId="0" borderId="0" xfId="30" applyFont="1" applyFill="1" applyAlignment="1" applyProtection="1">
      <alignment horizontal="centerContinuous" vertical="center"/>
      <protection/>
    </xf>
    <xf numFmtId="38" fontId="25" fillId="0" borderId="0" xfId="16" applyFont="1" applyFill="1" applyAlignment="1" applyProtection="1">
      <alignment horizontal="centerContinuous" vertical="center"/>
      <protection/>
    </xf>
    <xf numFmtId="0" fontId="16" fillId="0" borderId="0" xfId="30" applyFont="1" applyFill="1" applyAlignment="1" applyProtection="1">
      <alignment vertical="center"/>
      <protection/>
    </xf>
    <xf numFmtId="0" fontId="3" fillId="0" borderId="0" xfId="35" applyFont="1" applyFill="1" applyBorder="1" applyAlignment="1" applyProtection="1">
      <alignment horizontal="centerContinuous" vertical="center"/>
      <protection/>
    </xf>
    <xf numFmtId="0" fontId="25" fillId="0" borderId="0" xfId="30" applyFont="1" applyFill="1" applyAlignment="1" applyProtection="1">
      <alignment vertical="center"/>
      <protection/>
    </xf>
    <xf numFmtId="38" fontId="25" fillId="0" borderId="0" xfId="16" applyFont="1" applyFill="1" applyAlignment="1" applyProtection="1">
      <alignment vertical="center"/>
      <protection/>
    </xf>
    <xf numFmtId="0" fontId="25" fillId="0" borderId="0" xfId="30" applyFont="1" applyFill="1" applyAlignment="1" applyProtection="1">
      <alignment horizontal="right" vertical="center"/>
      <protection/>
    </xf>
    <xf numFmtId="0" fontId="16" fillId="0" borderId="0" xfId="30" applyFont="1" applyFill="1" applyAlignment="1" applyProtection="1">
      <alignment vertical="center" wrapText="1"/>
      <protection/>
    </xf>
    <xf numFmtId="182" fontId="7" fillId="0" borderId="67" xfId="16" applyNumberFormat="1" applyFont="1" applyFill="1" applyBorder="1" applyAlignment="1" applyProtection="1">
      <alignment horizontal="right" vertical="center"/>
      <protection/>
    </xf>
    <xf numFmtId="182" fontId="7" fillId="0" borderId="67" xfId="16" applyNumberFormat="1" applyFont="1" applyFill="1" applyBorder="1" applyAlignment="1" applyProtection="1">
      <alignment horizontal="right" vertical="center" shrinkToFit="1"/>
      <protection/>
    </xf>
    <xf numFmtId="0" fontId="25" fillId="0" borderId="64" xfId="30" applyFont="1" applyFill="1" applyBorder="1" applyAlignment="1" applyProtection="1">
      <alignment vertical="center"/>
      <protection/>
    </xf>
    <xf numFmtId="0" fontId="25" fillId="0" borderId="68" xfId="30" applyFont="1" applyFill="1" applyBorder="1" applyAlignment="1" applyProtection="1">
      <alignment vertical="center" wrapText="1"/>
      <protection/>
    </xf>
    <xf numFmtId="0" fontId="25" fillId="0" borderId="64" xfId="30" applyFont="1" applyFill="1" applyBorder="1" applyAlignment="1" applyProtection="1">
      <alignment vertical="center" wrapText="1"/>
      <protection/>
    </xf>
    <xf numFmtId="0" fontId="25" fillId="0" borderId="68" xfId="0" applyFont="1" applyFill="1" applyBorder="1" applyAlignment="1" applyProtection="1">
      <alignment vertical="center" wrapText="1"/>
      <protection/>
    </xf>
    <xf numFmtId="0" fontId="25" fillId="0" borderId="0" xfId="30" applyFont="1" applyFill="1" applyBorder="1" applyAlignment="1" applyProtection="1">
      <alignment vertical="center" wrapText="1"/>
      <protection/>
    </xf>
    <xf numFmtId="183" fontId="7" fillId="0" borderId="0" xfId="16" applyNumberFormat="1" applyFont="1" applyFill="1" applyBorder="1" applyAlignment="1" applyProtection="1">
      <alignment horizontal="right" vertical="center"/>
      <protection/>
    </xf>
    <xf numFmtId="38" fontId="16" fillId="0" borderId="0" xfId="16" applyFont="1" applyFill="1" applyAlignment="1" applyProtection="1">
      <alignment vertical="center"/>
      <protection/>
    </xf>
    <xf numFmtId="38" fontId="2" fillId="0" borderId="0" xfId="16" applyFont="1" applyFill="1" applyAlignment="1" applyProtection="1">
      <alignment vertical="center"/>
      <protection/>
    </xf>
    <xf numFmtId="38" fontId="6" fillId="0" borderId="0" xfId="16" applyFont="1" applyFill="1" applyAlignment="1" applyProtection="1">
      <alignment horizontal="left" vertical="center"/>
      <protection/>
    </xf>
    <xf numFmtId="38" fontId="6" fillId="0" borderId="0" xfId="16" applyFont="1" applyFill="1" applyAlignment="1" applyProtection="1">
      <alignment horizontal="right" vertical="center"/>
      <protection/>
    </xf>
    <xf numFmtId="38" fontId="2" fillId="0" borderId="0" xfId="16" applyFont="1" applyFill="1" applyAlignment="1" applyProtection="1">
      <alignment horizontal="right" vertical="center"/>
      <protection/>
    </xf>
    <xf numFmtId="38" fontId="25" fillId="0" borderId="16" xfId="16" applyFont="1" applyFill="1" applyBorder="1" applyAlignment="1" applyProtection="1">
      <alignment horizontal="center" vertical="center" wrapText="1" shrinkToFit="1"/>
      <protection/>
    </xf>
    <xf numFmtId="38" fontId="25" fillId="0" borderId="16" xfId="16" applyFont="1" applyFill="1" applyBorder="1" applyAlignment="1" applyProtection="1">
      <alignment horizontal="center" vertical="center" shrinkToFit="1"/>
      <protection/>
    </xf>
    <xf numFmtId="38" fontId="6" fillId="0" borderId="7" xfId="16" applyFont="1" applyFill="1" applyBorder="1" applyAlignment="1" applyProtection="1">
      <alignment vertical="center"/>
      <protection/>
    </xf>
    <xf numFmtId="177" fontId="2" fillId="0" borderId="9" xfId="16" applyNumberFormat="1" applyFont="1" applyFill="1" applyBorder="1" applyAlignment="1" applyProtection="1">
      <alignment vertical="center"/>
      <protection/>
    </xf>
    <xf numFmtId="38" fontId="6" fillId="0" borderId="7" xfId="16" applyFont="1" applyFill="1" applyBorder="1" applyAlignment="1" applyProtection="1">
      <alignment vertical="center" shrinkToFit="1"/>
      <protection/>
    </xf>
    <xf numFmtId="38" fontId="6" fillId="0" borderId="35" xfId="16" applyFont="1" applyFill="1" applyBorder="1" applyAlignment="1" applyProtection="1">
      <alignment vertical="center"/>
      <protection/>
    </xf>
    <xf numFmtId="177" fontId="2" fillId="0" borderId="45" xfId="16" applyNumberFormat="1" applyFont="1" applyFill="1" applyBorder="1" applyAlignment="1" applyProtection="1">
      <alignment vertical="center"/>
      <protection/>
    </xf>
    <xf numFmtId="177" fontId="2" fillId="0" borderId="45" xfId="16" applyNumberFormat="1" applyFont="1" applyFill="1" applyBorder="1" applyAlignment="1" applyProtection="1">
      <alignment horizontal="right" vertical="center"/>
      <protection/>
    </xf>
    <xf numFmtId="38" fontId="6" fillId="0" borderId="39" xfId="16" applyFont="1" applyFill="1" applyBorder="1" applyAlignment="1" applyProtection="1">
      <alignment vertical="center"/>
      <protection/>
    </xf>
    <xf numFmtId="177" fontId="2" fillId="0" borderId="69" xfId="16" applyNumberFormat="1" applyFont="1" applyFill="1" applyBorder="1" applyAlignment="1" applyProtection="1">
      <alignment vertical="center"/>
      <protection/>
    </xf>
    <xf numFmtId="177" fontId="2" fillId="0" borderId="69" xfId="16" applyNumberFormat="1" applyFont="1" applyFill="1" applyBorder="1" applyAlignment="1" applyProtection="1">
      <alignment horizontal="right" vertical="center"/>
      <protection/>
    </xf>
    <xf numFmtId="177" fontId="2" fillId="0" borderId="46" xfId="16" applyNumberFormat="1" applyFont="1" applyFill="1" applyBorder="1" applyAlignment="1" applyProtection="1">
      <alignment vertical="center"/>
      <protection/>
    </xf>
    <xf numFmtId="177" fontId="2" fillId="0" borderId="46" xfId="16" applyNumberFormat="1" applyFont="1" applyFill="1" applyBorder="1" applyAlignment="1" applyProtection="1">
      <alignment horizontal="right" vertical="center"/>
      <protection/>
    </xf>
    <xf numFmtId="38" fontId="25" fillId="0" borderId="4" xfId="16" applyFont="1" applyFill="1" applyBorder="1" applyAlignment="1" applyProtection="1">
      <alignment vertical="center" wrapText="1"/>
      <protection/>
    </xf>
    <xf numFmtId="177" fontId="2" fillId="0" borderId="6" xfId="16" applyNumberFormat="1" applyFont="1" applyFill="1" applyBorder="1" applyAlignment="1" applyProtection="1">
      <alignment vertical="center"/>
      <protection/>
    </xf>
    <xf numFmtId="177" fontId="2" fillId="0" borderId="6" xfId="16" applyNumberFormat="1" applyFont="1" applyFill="1" applyBorder="1" applyAlignment="1" applyProtection="1">
      <alignment horizontal="right" vertical="center"/>
      <protection/>
    </xf>
    <xf numFmtId="177" fontId="2" fillId="0" borderId="9" xfId="16" applyNumberFormat="1" applyFont="1" applyFill="1" applyBorder="1" applyAlignment="1" applyProtection="1">
      <alignment horizontal="right" vertical="center"/>
      <protection/>
    </xf>
    <xf numFmtId="0" fontId="2" fillId="0" borderId="0" xfId="0" applyFont="1" applyFill="1" applyBorder="1" applyAlignment="1" applyProtection="1">
      <alignment vertical="center"/>
      <protection/>
    </xf>
    <xf numFmtId="38" fontId="6" fillId="0" borderId="0" xfId="16" applyFont="1" applyFill="1" applyBorder="1" applyAlignment="1" applyProtection="1">
      <alignment vertical="center"/>
      <protection/>
    </xf>
    <xf numFmtId="38" fontId="2" fillId="0" borderId="2" xfId="16" applyFont="1" applyFill="1" applyBorder="1" applyAlignment="1" applyProtection="1">
      <alignment horizontal="right" vertical="center"/>
      <protection/>
    </xf>
    <xf numFmtId="38" fontId="2" fillId="0" borderId="0" xfId="0" applyNumberFormat="1" applyFont="1" applyFill="1" applyAlignment="1" applyProtection="1">
      <alignment vertical="center"/>
      <protection/>
    </xf>
    <xf numFmtId="0" fontId="25" fillId="0" borderId="0" xfId="0" applyFont="1" applyFill="1" applyAlignment="1" applyProtection="1">
      <alignment vertical="center"/>
      <protection/>
    </xf>
    <xf numFmtId="38" fontId="25" fillId="0" borderId="0" xfId="0" applyNumberFormat="1" applyFont="1" applyFill="1" applyAlignment="1" applyProtection="1">
      <alignment vertical="center"/>
      <protection/>
    </xf>
    <xf numFmtId="0" fontId="12" fillId="0" borderId="0" xfId="33" applyFont="1" applyFill="1" applyAlignment="1">
      <alignment horizontal="centerContinuous" vertical="center"/>
      <protection/>
    </xf>
    <xf numFmtId="0" fontId="26" fillId="0" borderId="0" xfId="33" applyFont="1" applyFill="1" applyAlignment="1">
      <alignment horizontal="centerContinuous" vertical="center"/>
      <protection/>
    </xf>
    <xf numFmtId="0" fontId="6" fillId="0" borderId="0" xfId="33" applyFont="1" applyFill="1" applyAlignment="1">
      <alignment vertical="center"/>
      <protection/>
    </xf>
    <xf numFmtId="0" fontId="2" fillId="0" borderId="0" xfId="0" applyFont="1" applyFill="1" applyAlignment="1">
      <alignment horizontal="centerContinuous" vertical="center"/>
    </xf>
    <xf numFmtId="0" fontId="9" fillId="0" borderId="0" xfId="0" applyFont="1" applyFill="1" applyBorder="1" applyAlignment="1">
      <alignment horizontal="centerContinuous" vertical="center"/>
    </xf>
    <xf numFmtId="0" fontId="4" fillId="0" borderId="0" xfId="0" applyFont="1" applyFill="1" applyAlignment="1">
      <alignment horizontal="centerContinuous" vertical="center"/>
    </xf>
    <xf numFmtId="0" fontId="2" fillId="0" borderId="0" xfId="0" applyFont="1" applyFill="1" applyAlignment="1" quotePrefix="1">
      <alignment vertical="center"/>
    </xf>
    <xf numFmtId="0" fontId="7" fillId="0" borderId="0" xfId="0" applyFont="1" applyFill="1" applyAlignment="1">
      <alignment horizontal="right" vertical="center"/>
    </xf>
    <xf numFmtId="0" fontId="6" fillId="0" borderId="7" xfId="33" applyFont="1" applyFill="1" applyBorder="1" applyAlignment="1">
      <alignment vertical="center"/>
      <protection/>
    </xf>
    <xf numFmtId="0" fontId="6" fillId="0" borderId="8" xfId="33" applyFont="1" applyFill="1" applyBorder="1" applyAlignment="1">
      <alignment vertical="center"/>
      <protection/>
    </xf>
    <xf numFmtId="0" fontId="6" fillId="0" borderId="10" xfId="33" applyFont="1" applyFill="1" applyBorder="1" applyAlignment="1">
      <alignment vertical="center"/>
      <protection/>
    </xf>
    <xf numFmtId="178" fontId="6" fillId="0" borderId="9" xfId="33" applyNumberFormat="1" applyFont="1" applyFill="1" applyBorder="1" applyAlignment="1">
      <alignment vertical="center" shrinkToFit="1"/>
      <protection/>
    </xf>
    <xf numFmtId="0" fontId="6" fillId="0" borderId="35" xfId="33" applyFont="1" applyFill="1" applyBorder="1" applyAlignment="1">
      <alignment vertical="center"/>
      <protection/>
    </xf>
    <xf numFmtId="0" fontId="6" fillId="0" borderId="70" xfId="33" applyFont="1" applyFill="1" applyBorder="1" applyAlignment="1">
      <alignment vertical="center"/>
      <protection/>
    </xf>
    <xf numFmtId="0" fontId="6" fillId="0" borderId="71" xfId="33" applyFont="1" applyFill="1" applyBorder="1" applyAlignment="1">
      <alignment vertical="center"/>
      <protection/>
    </xf>
    <xf numFmtId="178" fontId="6" fillId="0" borderId="45" xfId="33" applyNumberFormat="1" applyFont="1" applyFill="1" applyBorder="1" applyAlignment="1">
      <alignment vertical="center" shrinkToFit="1"/>
      <protection/>
    </xf>
    <xf numFmtId="0" fontId="6" fillId="0" borderId="39" xfId="33" applyFont="1" applyFill="1" applyBorder="1" applyAlignment="1">
      <alignment vertical="center"/>
      <protection/>
    </xf>
    <xf numFmtId="0" fontId="6" fillId="0" borderId="42" xfId="33" applyFont="1" applyFill="1" applyBorder="1" applyAlignment="1">
      <alignment vertical="center"/>
      <protection/>
    </xf>
    <xf numFmtId="0" fontId="6" fillId="0" borderId="41" xfId="33" applyFont="1" applyFill="1" applyBorder="1" applyAlignment="1">
      <alignment horizontal="right" vertical="center"/>
      <protection/>
    </xf>
    <xf numFmtId="178" fontId="6" fillId="0" borderId="46" xfId="33" applyNumberFormat="1" applyFont="1" applyFill="1" applyBorder="1" applyAlignment="1">
      <alignment vertical="center" shrinkToFit="1"/>
      <protection/>
    </xf>
    <xf numFmtId="178" fontId="6" fillId="0" borderId="46" xfId="33" applyNumberFormat="1" applyFont="1" applyFill="1" applyBorder="1" applyAlignment="1">
      <alignment vertical="center"/>
      <protection/>
    </xf>
    <xf numFmtId="0" fontId="6" fillId="0" borderId="41" xfId="33" applyFont="1" applyFill="1" applyBorder="1" applyAlignment="1">
      <alignment vertical="center"/>
      <protection/>
    </xf>
    <xf numFmtId="0" fontId="6" fillId="0" borderId="36" xfId="33" applyFont="1" applyFill="1" applyBorder="1" applyAlignment="1">
      <alignment vertical="center"/>
      <protection/>
    </xf>
    <xf numFmtId="178" fontId="6" fillId="0" borderId="72" xfId="33" applyNumberFormat="1" applyFont="1" applyFill="1" applyBorder="1" applyAlignment="1">
      <alignment vertical="center" shrinkToFit="1"/>
      <protection/>
    </xf>
    <xf numFmtId="0" fontId="25" fillId="0" borderId="8" xfId="33" applyFont="1" applyFill="1" applyBorder="1" applyAlignment="1">
      <alignment vertical="center"/>
      <protection/>
    </xf>
    <xf numFmtId="0" fontId="25" fillId="0" borderId="10" xfId="33" applyFont="1" applyFill="1" applyBorder="1" applyAlignment="1">
      <alignment vertical="center"/>
      <protection/>
    </xf>
    <xf numFmtId="178" fontId="6" fillId="0" borderId="0" xfId="33" applyNumberFormat="1" applyFont="1" applyFill="1" applyAlignment="1">
      <alignment vertical="center" shrinkToFit="1"/>
      <protection/>
    </xf>
    <xf numFmtId="0" fontId="6" fillId="0" borderId="0" xfId="33" applyFont="1" applyFill="1" applyAlignment="1">
      <alignment vertical="center" shrinkToFit="1"/>
      <protection/>
    </xf>
    <xf numFmtId="178" fontId="6" fillId="0" borderId="0" xfId="33" applyNumberFormat="1" applyFont="1" applyFill="1" applyAlignment="1">
      <alignment vertical="center"/>
      <protection/>
    </xf>
    <xf numFmtId="178" fontId="6" fillId="0" borderId="72" xfId="33" applyNumberFormat="1" applyFont="1" applyFill="1" applyBorder="1" applyAlignment="1">
      <alignment vertical="center"/>
      <protection/>
    </xf>
    <xf numFmtId="178" fontId="6" fillId="0" borderId="9" xfId="33" applyNumberFormat="1" applyFont="1" applyFill="1" applyBorder="1" applyAlignment="1">
      <alignment vertical="center"/>
      <protection/>
    </xf>
    <xf numFmtId="0" fontId="14"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Border="1" applyAlignment="1">
      <alignment horizontal="distributed" vertical="center"/>
    </xf>
    <xf numFmtId="0" fontId="14" fillId="0" borderId="0" xfId="0" applyFont="1" applyFill="1" applyBorder="1" applyAlignment="1">
      <alignment horizontal="right" vertical="center"/>
    </xf>
    <xf numFmtId="0" fontId="7" fillId="0" borderId="0" xfId="0" applyFont="1" applyFill="1" applyBorder="1" applyAlignment="1">
      <alignment horizontal="right" vertical="center"/>
    </xf>
    <xf numFmtId="0" fontId="7" fillId="0" borderId="1" xfId="0" applyFont="1" applyFill="1" applyBorder="1" applyAlignment="1">
      <alignment vertical="center"/>
    </xf>
    <xf numFmtId="0" fontId="7" fillId="0" borderId="37" xfId="0" applyFont="1" applyFill="1" applyBorder="1" applyAlignment="1">
      <alignment vertical="center"/>
    </xf>
    <xf numFmtId="0" fontId="7" fillId="0" borderId="8" xfId="0" applyFont="1" applyFill="1" applyBorder="1" applyAlignment="1">
      <alignment horizontal="centerContinuous" vertical="center"/>
    </xf>
    <xf numFmtId="0" fontId="7" fillId="0" borderId="10" xfId="0" applyFont="1" applyFill="1" applyBorder="1" applyAlignment="1">
      <alignment horizontal="centerContinuous" vertical="center"/>
    </xf>
    <xf numFmtId="0" fontId="7" fillId="0" borderId="3" xfId="0" applyFont="1" applyFill="1" applyBorder="1" applyAlignment="1">
      <alignment vertical="center"/>
    </xf>
    <xf numFmtId="0" fontId="7" fillId="0" borderId="12" xfId="0" applyFont="1" applyFill="1" applyBorder="1" applyAlignment="1">
      <alignment vertical="center"/>
    </xf>
    <xf numFmtId="0" fontId="7" fillId="0" borderId="6" xfId="0" applyFont="1" applyFill="1" applyBorder="1" applyAlignment="1">
      <alignment horizontal="center" vertical="center" wrapText="1"/>
    </xf>
    <xf numFmtId="0" fontId="7" fillId="0" borderId="4" xfId="0" applyFont="1" applyFill="1" applyBorder="1" applyAlignment="1">
      <alignment vertical="center"/>
    </xf>
    <xf numFmtId="0" fontId="7" fillId="0" borderId="5" xfId="0" applyFont="1" applyFill="1" applyBorder="1" applyAlignment="1">
      <alignment vertical="center"/>
    </xf>
    <xf numFmtId="0" fontId="7" fillId="0" borderId="38" xfId="0" applyFont="1" applyFill="1" applyBorder="1" applyAlignment="1">
      <alignment vertical="center"/>
    </xf>
    <xf numFmtId="0" fontId="7" fillId="0" borderId="9" xfId="0" applyFont="1" applyFill="1" applyBorder="1" applyAlignment="1">
      <alignment horizontal="center" vertical="center" wrapText="1"/>
    </xf>
    <xf numFmtId="177" fontId="7" fillId="0" borderId="9" xfId="0" applyNumberFormat="1" applyFont="1" applyFill="1" applyBorder="1" applyAlignment="1">
      <alignment horizontal="right" vertical="center"/>
    </xf>
    <xf numFmtId="0" fontId="7" fillId="0" borderId="7" xfId="0" applyFont="1" applyFill="1" applyBorder="1" applyAlignment="1">
      <alignment vertical="center"/>
    </xf>
    <xf numFmtId="0" fontId="7" fillId="0" borderId="10" xfId="0" applyFont="1" applyFill="1" applyBorder="1" applyAlignment="1">
      <alignment vertical="center"/>
    </xf>
    <xf numFmtId="0" fontId="7" fillId="0" borderId="7" xfId="0" applyFont="1" applyFill="1" applyBorder="1" applyAlignment="1">
      <alignment vertical="center" wrapText="1"/>
    </xf>
    <xf numFmtId="0" fontId="7" fillId="0" borderId="10" xfId="0" applyFont="1" applyFill="1" applyBorder="1" applyAlignment="1">
      <alignment vertical="center" wrapText="1"/>
    </xf>
    <xf numFmtId="0" fontId="7" fillId="0" borderId="8" xfId="0" applyFont="1" applyFill="1" applyBorder="1" applyAlignment="1">
      <alignment vertical="center"/>
    </xf>
    <xf numFmtId="176" fontId="7" fillId="0" borderId="0" xfId="0" applyNumberFormat="1" applyFont="1" applyFill="1" applyAlignment="1">
      <alignment vertical="center"/>
    </xf>
    <xf numFmtId="0" fontId="7" fillId="0" borderId="7" xfId="0" applyFont="1" applyFill="1" applyBorder="1" applyAlignment="1">
      <alignment horizontal="centerContinuous" vertical="center"/>
    </xf>
    <xf numFmtId="0" fontId="2" fillId="0" borderId="0" xfId="32" applyFont="1" applyFill="1" applyAlignment="1" applyProtection="1">
      <alignment vertical="center"/>
      <protection/>
    </xf>
    <xf numFmtId="3" fontId="3" fillId="0" borderId="0" xfId="40" applyFont="1" applyFill="1" applyBorder="1" applyAlignment="1" applyProtection="1">
      <alignment horizontal="left" vertical="center"/>
      <protection/>
    </xf>
    <xf numFmtId="3" fontId="3" fillId="0" borderId="0" xfId="40" applyFont="1" applyFill="1" applyBorder="1" applyAlignment="1" applyProtection="1">
      <alignment vertical="center"/>
      <protection/>
    </xf>
    <xf numFmtId="0" fontId="28" fillId="0" borderId="0" xfId="32" applyFont="1" applyFill="1" applyAlignment="1" applyProtection="1">
      <alignment horizontal="center" vertical="center"/>
      <protection/>
    </xf>
    <xf numFmtId="0" fontId="28" fillId="0" borderId="0" xfId="32" applyFont="1" applyFill="1" applyAlignment="1" applyProtection="1">
      <alignment horizontal="left" vertical="center"/>
      <protection/>
    </xf>
    <xf numFmtId="0" fontId="2" fillId="0" borderId="0" xfId="41" applyFont="1" applyFill="1" applyBorder="1" applyAlignment="1" applyProtection="1">
      <alignment horizontal="left" vertical="center"/>
      <protection/>
    </xf>
    <xf numFmtId="0" fontId="7" fillId="0" borderId="0" xfId="41" applyFont="1" applyFill="1" applyBorder="1" applyAlignment="1" applyProtection="1">
      <alignment horizontal="left" vertical="center"/>
      <protection/>
    </xf>
    <xf numFmtId="0" fontId="7" fillId="0" borderId="9" xfId="32" applyFont="1" applyFill="1" applyBorder="1" applyAlignment="1" applyProtection="1">
      <alignment horizontal="center" vertical="center" wrapText="1"/>
      <protection/>
    </xf>
    <xf numFmtId="178" fontId="2" fillId="0" borderId="1" xfId="34" applyNumberFormat="1" applyFont="1" applyFill="1" applyBorder="1" applyAlignment="1" applyProtection="1">
      <alignment vertical="center"/>
      <protection/>
    </xf>
    <xf numFmtId="178" fontId="2" fillId="0" borderId="9" xfId="34" applyNumberFormat="1" applyFont="1" applyFill="1" applyBorder="1" applyAlignment="1" applyProtection="1">
      <alignment vertical="center"/>
      <protection/>
    </xf>
    <xf numFmtId="184" fontId="7" fillId="0" borderId="9" xfId="32" applyNumberFormat="1" applyFont="1" applyFill="1" applyBorder="1" applyAlignment="1" applyProtection="1">
      <alignment vertical="center"/>
      <protection/>
    </xf>
    <xf numFmtId="184" fontId="2" fillId="0" borderId="9" xfId="32" applyNumberFormat="1" applyFont="1" applyFill="1" applyBorder="1" applyAlignment="1" applyProtection="1">
      <alignment vertical="center"/>
      <protection/>
    </xf>
    <xf numFmtId="0" fontId="7" fillId="0" borderId="7" xfId="32" applyFont="1" applyFill="1" applyBorder="1" applyAlignment="1" applyProtection="1">
      <alignment vertical="center"/>
      <protection/>
    </xf>
    <xf numFmtId="0" fontId="7" fillId="0" borderId="10" xfId="32" applyFont="1" applyFill="1" applyBorder="1" applyAlignment="1" applyProtection="1">
      <alignment vertical="center"/>
      <protection/>
    </xf>
    <xf numFmtId="0" fontId="7" fillId="0" borderId="10" xfId="32" applyFont="1" applyFill="1" applyBorder="1" applyAlignment="1" applyProtection="1">
      <alignment vertical="center" wrapText="1"/>
      <protection/>
    </xf>
    <xf numFmtId="0" fontId="25" fillId="0" borderId="10" xfId="32" applyFont="1" applyFill="1" applyBorder="1" applyAlignment="1" applyProtection="1">
      <alignment vertical="center" wrapText="1"/>
      <protection/>
    </xf>
    <xf numFmtId="0" fontId="7" fillId="0" borderId="0" xfId="32" applyFont="1" applyFill="1" applyBorder="1" applyAlignment="1" applyProtection="1">
      <alignment vertical="center"/>
      <protection/>
    </xf>
    <xf numFmtId="184" fontId="25" fillId="0" borderId="0" xfId="32" applyNumberFormat="1" applyFont="1" applyFill="1" applyBorder="1" applyAlignment="1" applyProtection="1">
      <alignment vertical="center"/>
      <protection/>
    </xf>
    <xf numFmtId="0" fontId="7" fillId="0" borderId="0" xfId="32" applyFont="1" applyFill="1" applyAlignment="1" applyProtection="1">
      <alignment vertical="center"/>
      <protection/>
    </xf>
    <xf numFmtId="178" fontId="7" fillId="0" borderId="0" xfId="34" applyNumberFormat="1" applyFont="1" applyFill="1" applyBorder="1" applyAlignment="1" applyProtection="1">
      <alignment vertical="center"/>
      <protection/>
    </xf>
    <xf numFmtId="184" fontId="2" fillId="0" borderId="0" xfId="32" applyNumberFormat="1" applyFont="1" applyFill="1" applyBorder="1" applyAlignment="1" applyProtection="1">
      <alignment vertical="center"/>
      <protection/>
    </xf>
    <xf numFmtId="185" fontId="7" fillId="0" borderId="9" xfId="16" applyNumberFormat="1" applyFont="1" applyFill="1" applyBorder="1" applyAlignment="1" applyProtection="1">
      <alignment vertical="center"/>
      <protection/>
    </xf>
    <xf numFmtId="49" fontId="7" fillId="0" borderId="0" xfId="32" applyNumberFormat="1" applyFont="1" applyFill="1" applyAlignment="1" applyProtection="1">
      <alignment horizontal="right" vertical="center"/>
      <protection/>
    </xf>
    <xf numFmtId="184" fontId="7" fillId="0" borderId="0" xfId="32" applyNumberFormat="1" applyFont="1" applyFill="1" applyBorder="1" applyAlignment="1" applyProtection="1">
      <alignment vertical="center"/>
      <protection/>
    </xf>
    <xf numFmtId="0" fontId="7" fillId="0" borderId="9" xfId="32" applyFont="1" applyFill="1" applyBorder="1" applyAlignment="1" applyProtection="1">
      <alignment vertical="center"/>
      <protection/>
    </xf>
    <xf numFmtId="0" fontId="7" fillId="0" borderId="7" xfId="32" applyFont="1" applyFill="1" applyBorder="1" applyAlignment="1" applyProtection="1">
      <alignment horizontal="center" vertical="center" wrapText="1"/>
      <protection/>
    </xf>
    <xf numFmtId="0" fontId="7" fillId="0" borderId="3" xfId="32" applyFont="1" applyFill="1" applyBorder="1" applyAlignment="1" applyProtection="1">
      <alignment horizontal="center" vertical="center" wrapText="1"/>
      <protection/>
    </xf>
    <xf numFmtId="185" fontId="7" fillId="0" borderId="9" xfId="32" applyNumberFormat="1" applyFont="1" applyFill="1" applyBorder="1" applyAlignment="1" applyProtection="1">
      <alignment vertical="center"/>
      <protection/>
    </xf>
    <xf numFmtId="38" fontId="7" fillId="0" borderId="9" xfId="16" applyFont="1" applyFill="1" applyBorder="1" applyAlignment="1" applyProtection="1">
      <alignment vertical="center"/>
      <protection/>
    </xf>
    <xf numFmtId="0" fontId="7" fillId="0" borderId="3" xfId="32" applyFont="1" applyFill="1" applyBorder="1" applyAlignment="1" applyProtection="1">
      <alignment vertical="center"/>
      <protection/>
    </xf>
    <xf numFmtId="0" fontId="7" fillId="0" borderId="0" xfId="32" applyFont="1" applyFill="1" applyAlignment="1" applyProtection="1">
      <alignment horizontal="right" vertical="center"/>
      <protection/>
    </xf>
    <xf numFmtId="38" fontId="2" fillId="0" borderId="1" xfId="16" applyFont="1" applyFill="1" applyBorder="1" applyAlignment="1" applyProtection="1">
      <alignment vertical="center"/>
      <protection/>
    </xf>
    <xf numFmtId="38" fontId="2" fillId="0" borderId="2" xfId="16" applyFont="1" applyFill="1" applyBorder="1" applyAlignment="1" applyProtection="1">
      <alignment vertical="center"/>
      <protection/>
    </xf>
    <xf numFmtId="38" fontId="2" fillId="0" borderId="37" xfId="16" applyFont="1" applyFill="1" applyBorder="1" applyAlignment="1" applyProtection="1">
      <alignment vertical="center"/>
      <protection/>
    </xf>
    <xf numFmtId="38" fontId="2" fillId="0" borderId="2" xfId="16" applyFont="1" applyFill="1" applyBorder="1" applyAlignment="1" applyProtection="1">
      <alignment vertical="center" shrinkToFit="1"/>
      <protection/>
    </xf>
    <xf numFmtId="38" fontId="2" fillId="0" borderId="37" xfId="16" applyFont="1" applyFill="1" applyBorder="1" applyAlignment="1" applyProtection="1">
      <alignment vertical="center" shrinkToFit="1"/>
      <protection/>
    </xf>
    <xf numFmtId="38" fontId="2" fillId="0" borderId="3" xfId="16" applyFont="1" applyFill="1" applyBorder="1" applyAlignment="1" applyProtection="1">
      <alignment vertical="center"/>
      <protection/>
    </xf>
    <xf numFmtId="38" fontId="2" fillId="0" borderId="0" xfId="16" applyFont="1" applyFill="1" applyBorder="1" applyAlignment="1" applyProtection="1">
      <alignment vertical="center"/>
      <protection/>
    </xf>
    <xf numFmtId="38" fontId="2" fillId="0" borderId="12" xfId="16" applyFont="1" applyFill="1" applyBorder="1" applyAlignment="1" applyProtection="1">
      <alignment vertical="center"/>
      <protection/>
    </xf>
    <xf numFmtId="38" fontId="2" fillId="0" borderId="8" xfId="16" applyFont="1" applyFill="1" applyBorder="1" applyAlignment="1" applyProtection="1">
      <alignment vertical="center" shrinkToFit="1"/>
      <protection/>
    </xf>
    <xf numFmtId="38" fontId="2" fillId="0" borderId="10" xfId="16" applyFont="1" applyFill="1" applyBorder="1" applyAlignment="1" applyProtection="1">
      <alignment vertical="center" shrinkToFit="1"/>
      <protection/>
    </xf>
    <xf numFmtId="38" fontId="2" fillId="0" borderId="9" xfId="16" applyFont="1" applyFill="1" applyBorder="1" applyAlignment="1" applyProtection="1">
      <alignment horizontal="center" vertical="center" shrinkToFit="1"/>
      <protection/>
    </xf>
    <xf numFmtId="38" fontId="2" fillId="0" borderId="1" xfId="16" applyFont="1" applyFill="1" applyBorder="1" applyAlignment="1" applyProtection="1">
      <alignment vertical="center" shrinkToFit="1"/>
      <protection/>
    </xf>
    <xf numFmtId="38" fontId="2" fillId="0" borderId="16" xfId="16" applyFont="1" applyFill="1" applyBorder="1" applyAlignment="1" applyProtection="1">
      <alignment vertical="center" shrinkToFit="1"/>
      <protection/>
    </xf>
    <xf numFmtId="38" fontId="2" fillId="0" borderId="12" xfId="16" applyFont="1" applyFill="1" applyBorder="1" applyAlignment="1" applyProtection="1">
      <alignment vertical="center" shrinkToFit="1"/>
      <protection/>
    </xf>
    <xf numFmtId="38" fontId="2" fillId="0" borderId="0" xfId="16" applyFont="1" applyFill="1" applyBorder="1" applyAlignment="1" applyProtection="1">
      <alignment vertical="center" shrinkToFit="1"/>
      <protection/>
    </xf>
    <xf numFmtId="38" fontId="2" fillId="0" borderId="16" xfId="16" applyFont="1" applyFill="1" applyBorder="1" applyAlignment="1" applyProtection="1">
      <alignment horizontal="center" vertical="center" shrinkToFit="1"/>
      <protection/>
    </xf>
    <xf numFmtId="38" fontId="2" fillId="0" borderId="3" xfId="16" applyFont="1" applyFill="1" applyBorder="1" applyAlignment="1" applyProtection="1">
      <alignment vertical="center" shrinkToFit="1"/>
      <protection/>
    </xf>
    <xf numFmtId="38" fontId="2" fillId="0" borderId="11" xfId="16" applyFont="1" applyFill="1" applyBorder="1" applyAlignment="1" applyProtection="1">
      <alignment vertical="center" shrinkToFit="1"/>
      <protection/>
    </xf>
    <xf numFmtId="38" fontId="2" fillId="0" borderId="12" xfId="16" applyFont="1" applyFill="1" applyBorder="1" applyAlignment="1" applyProtection="1">
      <alignment horizontal="center" vertical="center" shrinkToFit="1"/>
      <protection/>
    </xf>
    <xf numFmtId="38" fontId="2" fillId="0" borderId="0" xfId="16" applyFont="1" applyFill="1" applyBorder="1" applyAlignment="1" applyProtection="1">
      <alignment horizontal="center" vertical="center" shrinkToFit="1"/>
      <protection/>
    </xf>
    <xf numFmtId="38" fontId="2" fillId="0" borderId="11" xfId="16" applyFont="1" applyFill="1" applyBorder="1" applyAlignment="1" applyProtection="1">
      <alignment horizontal="left" vertical="center" shrinkToFit="1"/>
      <protection/>
    </xf>
    <xf numFmtId="38" fontId="2" fillId="0" borderId="6" xfId="16" applyFont="1" applyFill="1" applyBorder="1" applyAlignment="1" applyProtection="1">
      <alignment horizontal="center" vertical="center" shrinkToFit="1"/>
      <protection/>
    </xf>
    <xf numFmtId="38" fontId="2" fillId="0" borderId="3" xfId="16" applyFont="1" applyFill="1" applyBorder="1" applyAlignment="1" applyProtection="1">
      <alignment horizontal="center" vertical="center" shrinkToFit="1"/>
      <protection/>
    </xf>
    <xf numFmtId="38" fontId="2" fillId="0" borderId="11" xfId="16" applyFont="1" applyFill="1" applyBorder="1" applyAlignment="1" applyProtection="1">
      <alignment horizontal="center" vertical="center" shrinkToFit="1"/>
      <protection/>
    </xf>
    <xf numFmtId="38" fontId="2" fillId="0" borderId="4" xfId="16" applyFont="1" applyFill="1" applyBorder="1" applyAlignment="1" applyProtection="1">
      <alignment vertical="center"/>
      <protection/>
    </xf>
    <xf numFmtId="38" fontId="2" fillId="0" borderId="5" xfId="16" applyFont="1" applyFill="1" applyBorder="1" applyAlignment="1" applyProtection="1">
      <alignment vertical="center"/>
      <protection/>
    </xf>
    <xf numFmtId="38" fontId="2" fillId="0" borderId="38" xfId="16" applyFont="1" applyFill="1" applyBorder="1" applyAlignment="1" applyProtection="1">
      <alignment vertical="center"/>
      <protection/>
    </xf>
    <xf numFmtId="38" fontId="2" fillId="0" borderId="38" xfId="16" applyFont="1" applyFill="1" applyBorder="1" applyAlignment="1" applyProtection="1">
      <alignment vertical="center" shrinkToFit="1"/>
      <protection/>
    </xf>
    <xf numFmtId="38" fontId="2" fillId="0" borderId="6" xfId="16" applyFont="1" applyFill="1" applyBorder="1" applyAlignment="1" applyProtection="1">
      <alignment vertical="center" shrinkToFit="1"/>
      <protection/>
    </xf>
    <xf numFmtId="38" fontId="2" fillId="0" borderId="4" xfId="16" applyFont="1" applyFill="1" applyBorder="1" applyAlignment="1" applyProtection="1">
      <alignment vertical="center" shrinkToFit="1"/>
      <protection/>
    </xf>
    <xf numFmtId="38" fontId="2" fillId="0" borderId="1" xfId="16" applyFont="1" applyFill="1" applyBorder="1" applyAlignment="1" applyProtection="1">
      <alignment horizontal="right" vertical="center"/>
      <protection/>
    </xf>
    <xf numFmtId="38" fontId="2" fillId="0" borderId="9" xfId="16" applyFont="1" applyFill="1" applyBorder="1" applyAlignment="1" applyProtection="1">
      <alignment horizontal="right" vertical="center"/>
      <protection/>
    </xf>
    <xf numFmtId="38" fontId="2" fillId="0" borderId="37" xfId="16" applyFont="1" applyFill="1" applyBorder="1" applyAlignment="1" applyProtection="1">
      <alignment horizontal="right" vertical="center"/>
      <protection/>
    </xf>
    <xf numFmtId="38" fontId="2" fillId="0" borderId="7" xfId="16" applyFont="1" applyFill="1" applyBorder="1" applyAlignment="1" applyProtection="1">
      <alignment vertical="center"/>
      <protection/>
    </xf>
    <xf numFmtId="38" fontId="2" fillId="0" borderId="8" xfId="16" applyFont="1" applyFill="1" applyBorder="1" applyAlignment="1" applyProtection="1">
      <alignment vertical="center"/>
      <protection/>
    </xf>
    <xf numFmtId="38" fontId="2" fillId="0" borderId="7" xfId="16" applyFont="1" applyFill="1" applyBorder="1" applyAlignment="1" applyProtection="1">
      <alignment horizontal="right" vertical="center"/>
      <protection/>
    </xf>
    <xf numFmtId="38" fontId="2" fillId="0" borderId="10" xfId="16" applyFont="1" applyFill="1" applyBorder="1" applyAlignment="1" applyProtection="1">
      <alignment horizontal="right" vertical="center"/>
      <protection/>
    </xf>
    <xf numFmtId="38" fontId="7" fillId="0" borderId="8" xfId="16" applyFont="1" applyFill="1" applyBorder="1" applyAlignment="1" applyProtection="1">
      <alignment horizontal="distributed" vertical="center" wrapText="1"/>
      <protection/>
    </xf>
    <xf numFmtId="177" fontId="2" fillId="0" borderId="10" xfId="16" applyNumberFormat="1" applyFont="1" applyFill="1" applyBorder="1" applyAlignment="1" applyProtection="1">
      <alignment horizontal="right" vertical="center"/>
      <protection/>
    </xf>
    <xf numFmtId="38" fontId="2" fillId="0" borderId="4" xfId="16" applyFont="1" applyFill="1" applyBorder="1" applyAlignment="1" applyProtection="1">
      <alignment horizontal="right" vertical="center"/>
      <protection/>
    </xf>
    <xf numFmtId="38" fontId="2" fillId="0" borderId="38" xfId="16" applyFont="1" applyFill="1" applyBorder="1" applyAlignment="1" applyProtection="1">
      <alignment horizontal="right" vertical="center"/>
      <protection/>
    </xf>
    <xf numFmtId="38" fontId="2" fillId="0" borderId="1" xfId="16" applyFont="1" applyFill="1" applyBorder="1" applyAlignment="1" applyProtection="1">
      <alignment horizontal="center" vertical="center" shrinkToFit="1"/>
      <protection/>
    </xf>
    <xf numFmtId="38" fontId="2" fillId="0" borderId="2" xfId="16" applyFont="1" applyFill="1" applyBorder="1" applyAlignment="1" applyProtection="1">
      <alignment horizontal="center" vertical="center" shrinkToFit="1"/>
      <protection/>
    </xf>
    <xf numFmtId="38" fontId="2" fillId="0" borderId="16" xfId="16" applyFont="1" applyFill="1" applyBorder="1" applyAlignment="1" applyProtection="1">
      <alignment horizontal="right" vertical="center"/>
      <protection/>
    </xf>
    <xf numFmtId="38" fontId="2" fillId="0" borderId="6" xfId="16" applyFont="1" applyFill="1" applyBorder="1" applyAlignment="1" applyProtection="1">
      <alignment horizontal="right" vertical="center"/>
      <protection/>
    </xf>
    <xf numFmtId="0" fontId="7" fillId="0" borderId="9" xfId="0" applyFont="1" applyFill="1" applyBorder="1" applyAlignment="1">
      <alignment horizontal="center" vertical="center" shrinkToFit="1"/>
    </xf>
    <xf numFmtId="0" fontId="7" fillId="0" borderId="9" xfId="0" applyFont="1" applyFill="1" applyBorder="1" applyAlignment="1">
      <alignment vertical="center" shrinkToFit="1"/>
    </xf>
    <xf numFmtId="177" fontId="7" fillId="0" borderId="9" xfId="0" applyNumberFormat="1" applyFont="1" applyFill="1" applyBorder="1" applyAlignment="1">
      <alignment vertical="center" shrinkToFit="1"/>
    </xf>
    <xf numFmtId="0" fontId="7" fillId="0" borderId="10" xfId="0" applyFont="1" applyFill="1" applyBorder="1" applyAlignment="1">
      <alignment vertical="center" shrinkToFit="1"/>
    </xf>
    <xf numFmtId="177" fontId="7" fillId="0" borderId="0" xfId="0" applyNumberFormat="1" applyFont="1" applyFill="1" applyAlignment="1">
      <alignment vertical="center"/>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177" fontId="7" fillId="0" borderId="9" xfId="0" applyNumberFormat="1" applyFont="1" applyFill="1" applyBorder="1" applyAlignment="1">
      <alignment horizontal="right" vertical="center" shrinkToFit="1"/>
    </xf>
    <xf numFmtId="177" fontId="7" fillId="0" borderId="3" xfId="0" applyNumberFormat="1" applyFont="1" applyFill="1" applyBorder="1" applyAlignment="1">
      <alignment vertical="center" shrinkToFit="1"/>
    </xf>
    <xf numFmtId="177" fontId="7" fillId="0" borderId="0" xfId="0" applyNumberFormat="1" applyFont="1" applyFill="1" applyBorder="1" applyAlignment="1">
      <alignment vertical="center" shrinkToFit="1"/>
    </xf>
    <xf numFmtId="0" fontId="2" fillId="0" borderId="73" xfId="0" applyFont="1" applyFill="1" applyBorder="1" applyAlignment="1">
      <alignment vertical="center"/>
    </xf>
    <xf numFmtId="0" fontId="2" fillId="0" borderId="74" xfId="0" applyFont="1" applyFill="1" applyBorder="1" applyAlignment="1">
      <alignment vertical="center"/>
    </xf>
    <xf numFmtId="0" fontId="2" fillId="0" borderId="75" xfId="0" applyFont="1" applyFill="1" applyBorder="1" applyAlignment="1">
      <alignment vertical="center"/>
    </xf>
    <xf numFmtId="0" fontId="2" fillId="0" borderId="76" xfId="0" applyFont="1" applyFill="1" applyBorder="1" applyAlignment="1">
      <alignment horizontal="center" vertical="center" wrapText="1"/>
    </xf>
    <xf numFmtId="0" fontId="2" fillId="0" borderId="76" xfId="0" applyFont="1" applyFill="1" applyBorder="1" applyAlignment="1">
      <alignment vertical="center" wrapText="1"/>
    </xf>
    <xf numFmtId="0" fontId="2" fillId="0" borderId="20" xfId="0" applyFont="1" applyFill="1" applyBorder="1" applyAlignment="1">
      <alignment vertical="center" wrapText="1"/>
    </xf>
    <xf numFmtId="177" fontId="6" fillId="0" borderId="6" xfId="0" applyNumberFormat="1" applyFont="1" applyFill="1" applyBorder="1" applyAlignment="1">
      <alignment vertical="center"/>
    </xf>
    <xf numFmtId="177" fontId="6" fillId="0" borderId="21" xfId="0" applyNumberFormat="1" applyFont="1" applyFill="1" applyBorder="1" applyAlignment="1">
      <alignment vertical="center"/>
    </xf>
    <xf numFmtId="0" fontId="2" fillId="0" borderId="23" xfId="0" applyFont="1" applyFill="1" applyBorder="1" applyAlignment="1">
      <alignment vertical="center" wrapText="1"/>
    </xf>
    <xf numFmtId="177" fontId="6" fillId="0" borderId="9" xfId="0" applyNumberFormat="1" applyFont="1" applyFill="1" applyBorder="1" applyAlignment="1">
      <alignment vertical="center"/>
    </xf>
    <xf numFmtId="177" fontId="6" fillId="0" borderId="24" xfId="0" applyNumberFormat="1" applyFont="1" applyFill="1" applyBorder="1" applyAlignment="1">
      <alignment vertical="center"/>
    </xf>
    <xf numFmtId="0" fontId="2" fillId="0" borderId="77" xfId="0" applyFont="1" applyFill="1" applyBorder="1" applyAlignment="1">
      <alignment vertical="center" wrapText="1"/>
    </xf>
    <xf numFmtId="177" fontId="6" fillId="0" borderId="78" xfId="0" applyNumberFormat="1" applyFont="1" applyFill="1" applyBorder="1" applyAlignment="1">
      <alignment vertical="center"/>
    </xf>
    <xf numFmtId="177" fontId="6" fillId="0" borderId="79" xfId="0" applyNumberFormat="1" applyFont="1" applyFill="1" applyBorder="1" applyAlignment="1">
      <alignment vertical="center"/>
    </xf>
    <xf numFmtId="0" fontId="6" fillId="0" borderId="14" xfId="0" applyFont="1" applyFill="1" applyBorder="1" applyAlignment="1">
      <alignment vertical="center" wrapText="1"/>
    </xf>
    <xf numFmtId="177" fontId="6" fillId="0" borderId="0" xfId="0" applyNumberFormat="1" applyFont="1" applyFill="1" applyAlignment="1">
      <alignment vertical="center"/>
    </xf>
    <xf numFmtId="177" fontId="6" fillId="0" borderId="6" xfId="0" applyNumberFormat="1" applyFont="1" applyFill="1" applyBorder="1" applyAlignment="1">
      <alignment horizontal="right" vertical="center"/>
    </xf>
    <xf numFmtId="177" fontId="6" fillId="0" borderId="0" xfId="0" applyNumberFormat="1" applyFont="1" applyFill="1" applyAlignment="1">
      <alignment horizontal="left" vertical="center"/>
    </xf>
    <xf numFmtId="0" fontId="7" fillId="0" borderId="0" xfId="0" applyFont="1" applyFill="1" applyAlignment="1" applyProtection="1">
      <alignment vertical="center"/>
      <protection/>
    </xf>
    <xf numFmtId="0" fontId="7" fillId="0" borderId="0" xfId="0" applyFont="1" applyFill="1" applyAlignment="1" applyProtection="1">
      <alignment horizontal="right" vertical="center"/>
      <protection/>
    </xf>
    <xf numFmtId="0" fontId="7" fillId="0" borderId="0" xfId="0" applyFont="1" applyFill="1" applyAlignment="1" applyProtection="1">
      <alignment vertical="center" wrapText="1"/>
      <protection/>
    </xf>
    <xf numFmtId="0" fontId="7" fillId="0" borderId="9" xfId="0" applyFont="1" applyFill="1" applyBorder="1" applyAlignment="1" applyProtection="1">
      <alignment horizontal="center" vertical="center" wrapText="1"/>
      <protection/>
    </xf>
    <xf numFmtId="0" fontId="7" fillId="0" borderId="7" xfId="0" applyFont="1" applyFill="1" applyBorder="1" applyAlignment="1" applyProtection="1">
      <alignment vertical="center" wrapText="1"/>
      <protection/>
    </xf>
    <xf numFmtId="0" fontId="7" fillId="0" borderId="8" xfId="0" applyFont="1" applyFill="1" applyBorder="1" applyAlignment="1" applyProtection="1">
      <alignment vertical="center" wrapText="1"/>
      <protection/>
    </xf>
    <xf numFmtId="0" fontId="7" fillId="0" borderId="10" xfId="0" applyFont="1" applyFill="1" applyBorder="1" applyAlignment="1" applyProtection="1">
      <alignment vertical="center" wrapText="1"/>
      <protection/>
    </xf>
    <xf numFmtId="177" fontId="2" fillId="0" borderId="9" xfId="0" applyNumberFormat="1" applyFont="1" applyFill="1" applyBorder="1" applyAlignment="1" applyProtection="1">
      <alignment horizontal="right" vertical="center" wrapText="1"/>
      <protection/>
    </xf>
    <xf numFmtId="0" fontId="2" fillId="0" borderId="0" xfId="0" applyFont="1" applyFill="1" applyAlignment="1" applyProtection="1">
      <alignment vertical="center" wrapText="1"/>
      <protection/>
    </xf>
    <xf numFmtId="0" fontId="2" fillId="0" borderId="0" xfId="25" applyFont="1" applyFill="1" applyAlignment="1" applyProtection="1">
      <alignment vertical="center"/>
      <protection/>
    </xf>
    <xf numFmtId="0" fontId="17" fillId="0" borderId="0" xfId="25" applyFont="1" applyFill="1" applyAlignment="1" applyProtection="1">
      <alignment vertical="center"/>
      <protection/>
    </xf>
    <xf numFmtId="0" fontId="7" fillId="0" borderId="0" xfId="25" applyFont="1" applyFill="1" applyAlignment="1" applyProtection="1">
      <alignment vertical="center"/>
      <protection/>
    </xf>
    <xf numFmtId="0" fontId="2" fillId="0" borderId="0" xfId="25" applyFont="1" applyFill="1" applyAlignment="1" applyProtection="1">
      <alignment horizontal="right" vertical="center"/>
      <protection/>
    </xf>
    <xf numFmtId="0" fontId="7" fillId="0" borderId="1" xfId="25" applyFont="1" applyFill="1" applyBorder="1" applyAlignment="1" applyProtection="1">
      <alignment vertical="center"/>
      <protection/>
    </xf>
    <xf numFmtId="0" fontId="7" fillId="0" borderId="37" xfId="25" applyFont="1" applyFill="1" applyBorder="1" applyAlignment="1" applyProtection="1">
      <alignment vertical="center"/>
      <protection/>
    </xf>
    <xf numFmtId="0" fontId="7" fillId="0" borderId="3" xfId="25" applyFont="1" applyFill="1" applyBorder="1" applyAlignment="1" applyProtection="1">
      <alignment vertical="center"/>
      <protection/>
    </xf>
    <xf numFmtId="0" fontId="7" fillId="0" borderId="12" xfId="25" applyFont="1" applyFill="1" applyBorder="1" applyAlignment="1" applyProtection="1">
      <alignment vertical="center"/>
      <protection/>
    </xf>
    <xf numFmtId="0" fontId="7" fillId="0" borderId="4" xfId="25" applyFont="1" applyFill="1" applyBorder="1" applyAlignment="1" applyProtection="1">
      <alignment vertical="center"/>
      <protection/>
    </xf>
    <xf numFmtId="0" fontId="7" fillId="0" borderId="38" xfId="25" applyFont="1" applyFill="1" applyBorder="1" applyAlignment="1" applyProtection="1">
      <alignment vertical="center"/>
      <protection/>
    </xf>
    <xf numFmtId="0" fontId="2" fillId="0" borderId="6" xfId="25" applyFont="1" applyFill="1" applyBorder="1" applyAlignment="1" applyProtection="1">
      <alignment horizontal="center" vertical="center" wrapText="1"/>
      <protection/>
    </xf>
    <xf numFmtId="0" fontId="2" fillId="0" borderId="7" xfId="25" applyFont="1" applyFill="1" applyBorder="1" applyAlignment="1" applyProtection="1">
      <alignment vertical="center"/>
      <protection/>
    </xf>
    <xf numFmtId="0" fontId="2" fillId="0" borderId="10" xfId="25" applyFont="1" applyFill="1" applyBorder="1" applyAlignment="1" applyProtection="1">
      <alignment vertical="center"/>
      <protection/>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186" fontId="2" fillId="0" borderId="9" xfId="25" applyNumberFormat="1" applyFont="1" applyFill="1" applyBorder="1" applyAlignment="1" applyProtection="1">
      <alignment horizontal="right" vertical="center"/>
      <protection/>
    </xf>
    <xf numFmtId="0" fontId="2" fillId="0" borderId="45" xfId="25" applyFont="1" applyFill="1" applyBorder="1" applyAlignment="1" applyProtection="1">
      <alignment vertical="center"/>
      <protection/>
    </xf>
    <xf numFmtId="186" fontId="2" fillId="0" borderId="45" xfId="25" applyNumberFormat="1" applyFont="1" applyFill="1" applyBorder="1" applyAlignment="1" applyProtection="1">
      <alignment horizontal="right" vertical="center"/>
      <protection/>
    </xf>
    <xf numFmtId="0" fontId="2" fillId="0" borderId="39" xfId="25" applyFont="1" applyFill="1" applyBorder="1" applyAlignment="1" applyProtection="1">
      <alignment vertical="center"/>
      <protection/>
    </xf>
    <xf numFmtId="0" fontId="2" fillId="0" borderId="41" xfId="25" applyFont="1" applyFill="1" applyBorder="1" applyAlignment="1" applyProtection="1">
      <alignment vertical="center"/>
      <protection/>
    </xf>
    <xf numFmtId="186" fontId="2" fillId="0" borderId="46" xfId="25" applyNumberFormat="1" applyFont="1" applyFill="1" applyBorder="1" applyAlignment="1" applyProtection="1">
      <alignment horizontal="right" vertical="center"/>
      <protection/>
    </xf>
    <xf numFmtId="0" fontId="2" fillId="0" borderId="41" xfId="25" applyFont="1" applyFill="1" applyBorder="1" applyAlignment="1" applyProtection="1">
      <alignment vertical="center" wrapText="1"/>
      <protection/>
    </xf>
    <xf numFmtId="186" fontId="2" fillId="0" borderId="46" xfId="0" applyNumberFormat="1" applyFont="1" applyFill="1" applyBorder="1" applyAlignment="1" applyProtection="1" quotePrefix="1">
      <alignment horizontal="right" vertical="center"/>
      <protection/>
    </xf>
    <xf numFmtId="0" fontId="2" fillId="0" borderId="80" xfId="25" applyFont="1" applyFill="1" applyBorder="1" applyAlignment="1" applyProtection="1">
      <alignment vertical="center"/>
      <protection/>
    </xf>
    <xf numFmtId="0" fontId="2" fillId="0" borderId="81" xfId="25" applyFont="1" applyFill="1" applyBorder="1" applyAlignment="1" applyProtection="1">
      <alignment vertical="center" wrapText="1"/>
      <protection/>
    </xf>
    <xf numFmtId="186" fontId="2" fillId="0" borderId="82" xfId="25" applyNumberFormat="1" applyFont="1" applyFill="1" applyBorder="1" applyAlignment="1" applyProtection="1">
      <alignment horizontal="right" vertical="center"/>
      <protection/>
    </xf>
    <xf numFmtId="186" fontId="2" fillId="0" borderId="46" xfId="0" applyNumberFormat="1" applyFont="1" applyFill="1" applyBorder="1" applyAlignment="1" applyProtection="1">
      <alignment horizontal="right" vertical="center"/>
      <protection/>
    </xf>
    <xf numFmtId="0" fontId="2" fillId="0" borderId="81" xfId="25" applyFont="1" applyFill="1" applyBorder="1" applyAlignment="1" applyProtection="1">
      <alignment vertical="center"/>
      <protection/>
    </xf>
    <xf numFmtId="0" fontId="2" fillId="0" borderId="82" xfId="25" applyNumberFormat="1" applyFont="1" applyFill="1" applyBorder="1" applyAlignment="1" applyProtection="1">
      <alignment horizontal="right" vertical="center"/>
      <protection/>
    </xf>
    <xf numFmtId="0" fontId="2" fillId="0" borderId="46" xfId="0" applyNumberFormat="1" applyFont="1" applyFill="1" applyBorder="1" applyAlignment="1" applyProtection="1" quotePrefix="1">
      <alignment horizontal="right" vertical="center"/>
      <protection/>
    </xf>
    <xf numFmtId="0" fontId="2" fillId="0" borderId="36" xfId="25" applyFont="1" applyFill="1" applyBorder="1" applyAlignment="1" applyProtection="1">
      <alignment vertical="center"/>
      <protection/>
    </xf>
    <xf numFmtId="0" fontId="7" fillId="0" borderId="66" xfId="25" applyFont="1" applyFill="1" applyBorder="1" applyAlignment="1" applyProtection="1">
      <alignment vertical="center" wrapText="1"/>
      <protection/>
    </xf>
    <xf numFmtId="186" fontId="2" fillId="0" borderId="72" xfId="25" applyNumberFormat="1" applyFont="1" applyFill="1" applyBorder="1" applyAlignment="1" applyProtection="1">
      <alignment horizontal="right" vertical="center"/>
      <protection/>
    </xf>
    <xf numFmtId="187" fontId="2" fillId="0" borderId="9" xfId="25" applyNumberFormat="1" applyFont="1" applyFill="1" applyBorder="1" applyAlignment="1" applyProtection="1">
      <alignment horizontal="right" vertical="center"/>
      <protection/>
    </xf>
    <xf numFmtId="0" fontId="2" fillId="0" borderId="9" xfId="25" applyNumberFormat="1" applyFont="1" applyFill="1" applyBorder="1" applyAlignment="1" applyProtection="1">
      <alignment horizontal="right" vertical="center"/>
      <protection/>
    </xf>
    <xf numFmtId="0" fontId="7" fillId="0" borderId="0" xfId="25" applyFont="1" applyFill="1" applyBorder="1" applyAlignment="1" applyProtection="1">
      <alignment vertical="center"/>
      <protection/>
    </xf>
    <xf numFmtId="177" fontId="7" fillId="0" borderId="0" xfId="25" applyNumberFormat="1" applyFont="1" applyFill="1" applyBorder="1" applyAlignment="1" applyProtection="1">
      <alignment horizontal="right" vertical="center"/>
      <protection/>
    </xf>
    <xf numFmtId="0" fontId="2" fillId="0" borderId="0" xfId="25" applyFont="1" applyFill="1" applyBorder="1" applyAlignment="1" applyProtection="1">
      <alignment vertical="center"/>
      <protection/>
    </xf>
    <xf numFmtId="177" fontId="2" fillId="0" borderId="0" xfId="25" applyNumberFormat="1" applyFont="1" applyFill="1" applyBorder="1" applyAlignment="1" applyProtection="1">
      <alignment horizontal="right" vertical="center"/>
      <protection/>
    </xf>
    <xf numFmtId="0" fontId="14" fillId="0" borderId="0" xfId="25" applyFont="1" applyFill="1" applyAlignment="1" applyProtection="1">
      <alignment vertical="center"/>
      <protection/>
    </xf>
    <xf numFmtId="0" fontId="2" fillId="0" borderId="0" xfId="24" applyFont="1" applyFill="1" applyAlignment="1">
      <alignment vertical="center"/>
      <protection/>
    </xf>
    <xf numFmtId="177" fontId="2" fillId="0" borderId="0" xfId="24" applyNumberFormat="1" applyFont="1" applyFill="1" applyAlignment="1">
      <alignment vertical="center"/>
      <protection/>
    </xf>
    <xf numFmtId="177" fontId="14" fillId="0" borderId="0" xfId="24" applyNumberFormat="1" applyFont="1" applyFill="1" applyAlignment="1">
      <alignment horizontal="left" vertical="center"/>
      <protection/>
    </xf>
    <xf numFmtId="0" fontId="3" fillId="0" borderId="0" xfId="24" applyFont="1" applyFill="1" applyAlignment="1">
      <alignment horizontal="centerContinuous" vertical="center"/>
      <protection/>
    </xf>
    <xf numFmtId="177" fontId="2" fillId="0" borderId="0" xfId="24" applyNumberFormat="1" applyFont="1" applyFill="1" applyAlignment="1">
      <alignment horizontal="centerContinuous" vertical="center"/>
      <protection/>
    </xf>
    <xf numFmtId="177" fontId="6" fillId="0" borderId="0" xfId="24" applyNumberFormat="1" applyFont="1" applyFill="1" applyAlignment="1">
      <alignment horizontal="right" vertical="center"/>
      <protection/>
    </xf>
    <xf numFmtId="0" fontId="7" fillId="0" borderId="1" xfId="24" applyFont="1" applyFill="1" applyBorder="1" applyAlignment="1">
      <alignment horizontal="justify" vertical="center" wrapText="1"/>
      <protection/>
    </xf>
    <xf numFmtId="0" fontId="7" fillId="0" borderId="37" xfId="24" applyFont="1" applyFill="1" applyBorder="1" applyAlignment="1">
      <alignment horizontal="justify" vertical="center" wrapText="1"/>
      <protection/>
    </xf>
    <xf numFmtId="0" fontId="7" fillId="0" borderId="3" xfId="24" applyFont="1" applyFill="1" applyBorder="1" applyAlignment="1">
      <alignment horizontal="justify" vertical="center" wrapText="1"/>
      <protection/>
    </xf>
    <xf numFmtId="0" fontId="7" fillId="0" borderId="12" xfId="24" applyFont="1" applyFill="1" applyBorder="1" applyAlignment="1">
      <alignment horizontal="justify" vertical="center" wrapText="1"/>
      <protection/>
    </xf>
    <xf numFmtId="0" fontId="7" fillId="0" borderId="4" xfId="24" applyFont="1" applyFill="1" applyBorder="1" applyAlignment="1">
      <alignment horizontal="justify" vertical="center" wrapText="1"/>
      <protection/>
    </xf>
    <xf numFmtId="0" fontId="7" fillId="0" borderId="38" xfId="24" applyFont="1" applyFill="1" applyBorder="1" applyAlignment="1">
      <alignment horizontal="justify" vertical="center" wrapText="1"/>
      <protection/>
    </xf>
    <xf numFmtId="177" fontId="25" fillId="0" borderId="38" xfId="24" applyNumberFormat="1" applyFont="1" applyFill="1" applyBorder="1" applyAlignment="1">
      <alignment horizontal="center" vertical="center" wrapText="1"/>
      <protection/>
    </xf>
    <xf numFmtId="177" fontId="6" fillId="0" borderId="38" xfId="24" applyNumberFormat="1" applyFont="1" applyFill="1" applyBorder="1" applyAlignment="1">
      <alignment horizontal="center" vertical="center" wrapText="1"/>
      <protection/>
    </xf>
    <xf numFmtId="177" fontId="6" fillId="0" borderId="5" xfId="24" applyNumberFormat="1" applyFont="1" applyFill="1" applyBorder="1" applyAlignment="1">
      <alignment horizontal="center" vertical="center" wrapText="1"/>
      <protection/>
    </xf>
    <xf numFmtId="177" fontId="7" fillId="0" borderId="6" xfId="24" applyNumberFormat="1" applyFont="1" applyFill="1" applyBorder="1" applyAlignment="1">
      <alignment horizontal="right" vertical="center" wrapText="1"/>
      <protection/>
    </xf>
    <xf numFmtId="177" fontId="7" fillId="0" borderId="7" xfId="24" applyNumberFormat="1" applyFont="1" applyFill="1" applyBorder="1" applyAlignment="1">
      <alignment horizontal="right" vertical="center" wrapText="1"/>
      <protection/>
    </xf>
    <xf numFmtId="177" fontId="7" fillId="0" borderId="9" xfId="24" applyNumberFormat="1" applyFont="1" applyFill="1" applyBorder="1" applyAlignment="1">
      <alignment horizontal="right" vertical="center" wrapText="1"/>
      <protection/>
    </xf>
    <xf numFmtId="177" fontId="7" fillId="0" borderId="45" xfId="24" applyNumberFormat="1" applyFont="1" applyFill="1" applyBorder="1" applyAlignment="1">
      <alignment horizontal="right" vertical="center" wrapText="1"/>
      <protection/>
    </xf>
    <xf numFmtId="177" fontId="7" fillId="0" borderId="35" xfId="24" applyNumberFormat="1" applyFont="1" applyFill="1" applyBorder="1" applyAlignment="1">
      <alignment horizontal="right" vertical="center" wrapText="1"/>
      <protection/>
    </xf>
    <xf numFmtId="0" fontId="6" fillId="0" borderId="39" xfId="24" applyFont="1" applyFill="1" applyBorder="1" applyAlignment="1">
      <alignment vertical="center"/>
      <protection/>
    </xf>
    <xf numFmtId="0" fontId="6" fillId="0" borderId="41" xfId="24" applyFont="1" applyFill="1" applyBorder="1" applyAlignment="1">
      <alignment horizontal="left" vertical="center" wrapText="1"/>
      <protection/>
    </xf>
    <xf numFmtId="177" fontId="7" fillId="0" borderId="46" xfId="24" applyNumberFormat="1" applyFont="1" applyFill="1" applyBorder="1" applyAlignment="1">
      <alignment horizontal="right" vertical="center" wrapText="1"/>
      <protection/>
    </xf>
    <xf numFmtId="177" fontId="7" fillId="0" borderId="39" xfId="24" applyNumberFormat="1" applyFont="1" applyFill="1" applyBorder="1" applyAlignment="1">
      <alignment horizontal="right" vertical="center" wrapText="1"/>
      <protection/>
    </xf>
    <xf numFmtId="0" fontId="6" fillId="0" borderId="36" xfId="24" applyFont="1" applyFill="1" applyBorder="1" applyAlignment="1">
      <alignment vertical="center"/>
      <protection/>
    </xf>
    <xf numFmtId="0" fontId="6" fillId="0" borderId="66" xfId="24" applyFont="1" applyFill="1" applyBorder="1" applyAlignment="1">
      <alignment horizontal="left" vertical="center" wrapText="1"/>
      <protection/>
    </xf>
    <xf numFmtId="177" fontId="7" fillId="0" borderId="72" xfId="24" applyNumberFormat="1" applyFont="1" applyFill="1" applyBorder="1" applyAlignment="1">
      <alignment horizontal="right" vertical="center" wrapText="1"/>
      <protection/>
    </xf>
    <xf numFmtId="177" fontId="7" fillId="0" borderId="36" xfId="24" applyNumberFormat="1" applyFont="1" applyFill="1" applyBorder="1" applyAlignment="1">
      <alignment horizontal="right" vertical="center" wrapText="1"/>
      <protection/>
    </xf>
    <xf numFmtId="0" fontId="6" fillId="0" borderId="0" xfId="24" applyFont="1" applyFill="1" applyAlignment="1">
      <alignment horizontal="justify" vertical="center"/>
      <protection/>
    </xf>
    <xf numFmtId="0" fontId="6" fillId="0" borderId="0" xfId="24" applyFont="1" applyFill="1" applyAlignment="1">
      <alignment horizontal="right" vertical="center" indent="13"/>
      <protection/>
    </xf>
    <xf numFmtId="0" fontId="6" fillId="0" borderId="37" xfId="24" applyFont="1" applyFill="1" applyBorder="1" applyAlignment="1">
      <alignment horizontal="justify" vertical="center" wrapText="1"/>
      <protection/>
    </xf>
    <xf numFmtId="0" fontId="6" fillId="0" borderId="12" xfId="24" applyFont="1" applyFill="1" applyBorder="1" applyAlignment="1">
      <alignment horizontal="justify" vertical="center" wrapText="1"/>
      <protection/>
    </xf>
    <xf numFmtId="0" fontId="6" fillId="0" borderId="38" xfId="24" applyFont="1" applyFill="1" applyBorder="1" applyAlignment="1">
      <alignment horizontal="justify" vertical="center" wrapText="1"/>
      <protection/>
    </xf>
    <xf numFmtId="177" fontId="6" fillId="0" borderId="9" xfId="24" applyNumberFormat="1" applyFont="1" applyFill="1" applyBorder="1" applyAlignment="1">
      <alignment horizontal="right" vertical="center" wrapText="1"/>
      <protection/>
    </xf>
    <xf numFmtId="177" fontId="6" fillId="0" borderId="7" xfId="24" applyNumberFormat="1" applyFont="1" applyFill="1" applyBorder="1" applyAlignment="1">
      <alignment horizontal="right" vertical="center" wrapText="1"/>
      <protection/>
    </xf>
    <xf numFmtId="177" fontId="6" fillId="0" borderId="45" xfId="24" applyNumberFormat="1" applyFont="1" applyFill="1" applyBorder="1" applyAlignment="1">
      <alignment horizontal="right" vertical="center" wrapText="1"/>
      <protection/>
    </xf>
    <xf numFmtId="177" fontId="6" fillId="0" borderId="35" xfId="24" applyNumberFormat="1" applyFont="1" applyFill="1" applyBorder="1" applyAlignment="1">
      <alignment horizontal="right" vertical="center" wrapText="1"/>
      <protection/>
    </xf>
    <xf numFmtId="177" fontId="6" fillId="0" borderId="46" xfId="24" applyNumberFormat="1" applyFont="1" applyFill="1" applyBorder="1" applyAlignment="1">
      <alignment horizontal="right" vertical="center" wrapText="1"/>
      <protection/>
    </xf>
    <xf numFmtId="177" fontId="6" fillId="0" borderId="39" xfId="24" applyNumberFormat="1" applyFont="1" applyFill="1" applyBorder="1" applyAlignment="1">
      <alignment horizontal="right" vertical="center" wrapText="1"/>
      <protection/>
    </xf>
    <xf numFmtId="177" fontId="6" fillId="0" borderId="72" xfId="24" applyNumberFormat="1" applyFont="1" applyFill="1" applyBorder="1" applyAlignment="1">
      <alignment horizontal="right" vertical="center" wrapText="1"/>
      <protection/>
    </xf>
    <xf numFmtId="177" fontId="6" fillId="0" borderId="36" xfId="24" applyNumberFormat="1" applyFont="1" applyFill="1" applyBorder="1" applyAlignment="1">
      <alignment horizontal="right" vertical="center" wrapText="1"/>
      <protection/>
    </xf>
    <xf numFmtId="0" fontId="6" fillId="0" borderId="0" xfId="24" applyFont="1" applyFill="1" applyBorder="1" applyAlignment="1">
      <alignment horizontal="left" vertical="center" wrapText="1"/>
      <protection/>
    </xf>
    <xf numFmtId="177" fontId="6" fillId="0" borderId="0" xfId="24" applyNumberFormat="1" applyFont="1" applyFill="1" applyBorder="1" applyAlignment="1">
      <alignment horizontal="right" vertical="center" wrapText="1"/>
      <protection/>
    </xf>
    <xf numFmtId="0" fontId="6" fillId="0" borderId="0" xfId="24" applyFont="1" applyFill="1" applyAlignment="1">
      <alignment vertical="center"/>
      <protection/>
    </xf>
    <xf numFmtId="0" fontId="14" fillId="0" borderId="0" xfId="24" applyFont="1" applyFill="1" applyAlignment="1">
      <alignment vertical="center"/>
      <protection/>
    </xf>
    <xf numFmtId="0" fontId="2" fillId="0" borderId="7" xfId="0" applyFont="1" applyFill="1" applyBorder="1" applyAlignment="1">
      <alignment horizontal="center" vertical="center"/>
    </xf>
    <xf numFmtId="38" fontId="7" fillId="0" borderId="72" xfId="16" applyFont="1" applyFill="1" applyBorder="1" applyAlignment="1">
      <alignment horizontal="right" vertical="center"/>
    </xf>
    <xf numFmtId="38" fontId="7" fillId="0" borderId="9" xfId="16" applyFont="1" applyFill="1" applyBorder="1" applyAlignment="1">
      <alignment horizontal="right" vertical="center"/>
    </xf>
    <xf numFmtId="0" fontId="2" fillId="0" borderId="1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0" xfId="0" applyFont="1" applyFill="1" applyAlignment="1">
      <alignment horizontal="center" vertical="center" wrapText="1"/>
    </xf>
    <xf numFmtId="0" fontId="2" fillId="0" borderId="6" xfId="0" applyFont="1" applyFill="1" applyBorder="1" applyAlignment="1">
      <alignment horizontal="center" vertical="center" wrapText="1"/>
    </xf>
    <xf numFmtId="0" fontId="2" fillId="0" borderId="5" xfId="0" applyFont="1" applyFill="1" applyBorder="1" applyAlignment="1" applyProtection="1">
      <alignment horizontal="right" vertical="center"/>
      <protection/>
    </xf>
    <xf numFmtId="0" fontId="2" fillId="0" borderId="16" xfId="0" applyFont="1" applyFill="1" applyBorder="1" applyAlignment="1">
      <alignment horizontal="center" vertical="center" wrapText="1"/>
    </xf>
    <xf numFmtId="0" fontId="7" fillId="0" borderId="0" xfId="20" applyFont="1" applyFill="1" applyAlignment="1">
      <alignment vertical="center" wrapText="1"/>
      <protection/>
    </xf>
    <xf numFmtId="0" fontId="3" fillId="0" borderId="0" xfId="20" applyFont="1" applyFill="1" applyAlignment="1">
      <alignment vertical="center"/>
      <protection/>
    </xf>
    <xf numFmtId="0" fontId="7" fillId="0" borderId="4" xfId="0" applyFont="1" applyFill="1" applyBorder="1" applyAlignment="1">
      <alignment vertical="center" wrapText="1"/>
    </xf>
    <xf numFmtId="0" fontId="7" fillId="0" borderId="38" xfId="0" applyFont="1" applyFill="1" applyBorder="1" applyAlignment="1">
      <alignment vertical="center" wrapText="1"/>
    </xf>
    <xf numFmtId="0" fontId="2" fillId="0" borderId="4" xfId="0" applyFont="1" applyFill="1" applyBorder="1" applyAlignment="1">
      <alignment horizontal="center" vertical="center"/>
    </xf>
    <xf numFmtId="0" fontId="2" fillId="0" borderId="9" xfId="0" applyFont="1" applyFill="1" applyBorder="1" applyAlignment="1">
      <alignment horizontal="center" vertical="center"/>
    </xf>
    <xf numFmtId="177" fontId="7" fillId="0" borderId="9" xfId="16" applyNumberFormat="1" applyFont="1" applyFill="1" applyBorder="1" applyAlignment="1">
      <alignment vertical="center" shrinkToFit="1"/>
    </xf>
    <xf numFmtId="177" fontId="7" fillId="0" borderId="6" xfId="16" applyNumberFormat="1" applyFont="1" applyFill="1" applyBorder="1" applyAlignment="1">
      <alignment horizontal="right" vertical="center" shrinkToFit="1"/>
    </xf>
    <xf numFmtId="0" fontId="7" fillId="0" borderId="3" xfId="0" applyFont="1" applyFill="1" applyBorder="1" applyAlignment="1">
      <alignment vertical="center" wrapText="1"/>
    </xf>
    <xf numFmtId="0" fontId="7" fillId="0" borderId="83" xfId="0" applyFont="1" applyFill="1" applyBorder="1" applyAlignment="1">
      <alignment vertical="center" wrapText="1"/>
    </xf>
    <xf numFmtId="177" fontId="7" fillId="0" borderId="83" xfId="16" applyNumberFormat="1" applyFont="1" applyFill="1" applyBorder="1" applyAlignment="1">
      <alignment vertical="center" shrinkToFit="1"/>
    </xf>
    <xf numFmtId="0" fontId="7" fillId="0" borderId="84" xfId="0" applyFont="1" applyFill="1" applyBorder="1" applyAlignment="1">
      <alignment vertical="center" wrapText="1"/>
    </xf>
    <xf numFmtId="177" fontId="7" fillId="0" borderId="84" xfId="16" applyNumberFormat="1" applyFont="1" applyFill="1" applyBorder="1" applyAlignment="1">
      <alignment vertical="center" shrinkToFit="1"/>
    </xf>
    <xf numFmtId="0" fontId="7" fillId="0" borderId="85" xfId="0" applyFont="1" applyFill="1" applyBorder="1" applyAlignment="1">
      <alignment vertical="center" wrapText="1"/>
    </xf>
    <xf numFmtId="177" fontId="7" fillId="0" borderId="85" xfId="16" applyNumberFormat="1" applyFont="1" applyFill="1" applyBorder="1" applyAlignment="1">
      <alignment vertical="center" shrinkToFit="1"/>
    </xf>
    <xf numFmtId="177" fontId="7" fillId="0" borderId="6" xfId="16" applyNumberFormat="1" applyFont="1" applyFill="1" applyBorder="1" applyAlignment="1">
      <alignment vertical="center" shrinkToFit="1"/>
    </xf>
    <xf numFmtId="0" fontId="14"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22" fillId="0" borderId="0" xfId="0" applyFont="1" applyFill="1" applyAlignment="1">
      <alignment horizontal="justify" vertical="center"/>
    </xf>
    <xf numFmtId="0" fontId="7" fillId="0" borderId="0" xfId="0" applyFont="1" applyFill="1" applyAlignment="1">
      <alignment horizontal="right" vertical="center" indent="1"/>
    </xf>
    <xf numFmtId="0" fontId="30" fillId="0" borderId="86" xfId="0" applyFont="1" applyFill="1" applyBorder="1" applyAlignment="1">
      <alignment horizontal="center" vertical="center" wrapText="1"/>
    </xf>
    <xf numFmtId="0" fontId="30" fillId="0" borderId="87" xfId="0" applyFont="1" applyFill="1" applyBorder="1" applyAlignment="1">
      <alignment horizontal="center" vertical="center" wrapText="1"/>
    </xf>
    <xf numFmtId="0" fontId="30" fillId="0" borderId="88" xfId="0" applyFont="1" applyFill="1" applyBorder="1" applyAlignment="1">
      <alignment horizontal="center" vertical="center" wrapText="1"/>
    </xf>
    <xf numFmtId="0" fontId="30" fillId="0" borderId="89" xfId="0" applyFont="1" applyFill="1" applyBorder="1" applyAlignment="1">
      <alignment horizontal="center" vertical="center" wrapText="1"/>
    </xf>
    <xf numFmtId="0" fontId="2" fillId="0" borderId="88" xfId="0" applyFont="1" applyFill="1" applyBorder="1" applyAlignment="1">
      <alignment vertical="center" wrapText="1"/>
    </xf>
    <xf numFmtId="0" fontId="2" fillId="0" borderId="88" xfId="0" applyFont="1" applyFill="1" applyBorder="1" applyAlignment="1">
      <alignment horizontal="center" vertical="center" wrapText="1"/>
    </xf>
    <xf numFmtId="0" fontId="30" fillId="0" borderId="30" xfId="0" applyFont="1" applyFill="1" applyBorder="1" applyAlignment="1">
      <alignment horizontal="justify" vertical="center"/>
    </xf>
    <xf numFmtId="3" fontId="6" fillId="0" borderId="90" xfId="0" applyNumberFormat="1" applyFont="1" applyFill="1" applyBorder="1" applyAlignment="1">
      <alignment horizontal="right" vertical="center"/>
    </xf>
    <xf numFmtId="0" fontId="6" fillId="0" borderId="90" xfId="0" applyFont="1" applyFill="1" applyBorder="1" applyAlignment="1">
      <alignment horizontal="right" vertical="center"/>
    </xf>
    <xf numFmtId="0" fontId="6" fillId="0" borderId="89" xfId="0" applyFont="1" applyFill="1" applyBorder="1" applyAlignment="1">
      <alignment horizontal="right" vertical="center"/>
    </xf>
    <xf numFmtId="3" fontId="6" fillId="0" borderId="89" xfId="0" applyNumberFormat="1" applyFont="1" applyFill="1" applyBorder="1" applyAlignment="1">
      <alignment horizontal="right" vertical="center"/>
    </xf>
    <xf numFmtId="0" fontId="30" fillId="0" borderId="34" xfId="0" applyFont="1" applyFill="1" applyBorder="1" applyAlignment="1">
      <alignment horizontal="justify" vertical="center" wrapText="1"/>
    </xf>
    <xf numFmtId="0" fontId="6" fillId="0" borderId="89" xfId="0" applyFont="1" applyFill="1" applyBorder="1" applyAlignment="1">
      <alignment horizontal="right" vertical="center" wrapText="1"/>
    </xf>
    <xf numFmtId="3" fontId="6" fillId="0" borderId="89" xfId="0" applyNumberFormat="1" applyFont="1" applyFill="1" applyBorder="1" applyAlignment="1">
      <alignment horizontal="right" vertical="center" wrapText="1"/>
    </xf>
    <xf numFmtId="0" fontId="30" fillId="0" borderId="34" xfId="0" applyFont="1" applyFill="1" applyBorder="1" applyAlignment="1">
      <alignment horizontal="left" vertical="center" wrapText="1"/>
    </xf>
    <xf numFmtId="0" fontId="30" fillId="0" borderId="91" xfId="0" applyFont="1" applyFill="1" applyBorder="1" applyAlignment="1">
      <alignment horizontal="justify" vertical="center" wrapText="1"/>
    </xf>
    <xf numFmtId="0" fontId="30" fillId="0" borderId="0" xfId="0" applyFont="1" applyFill="1" applyAlignment="1">
      <alignment horizontal="justify" vertical="center"/>
    </xf>
    <xf numFmtId="0" fontId="30" fillId="0" borderId="30" xfId="0" applyFont="1" applyFill="1" applyBorder="1" applyAlignment="1">
      <alignment horizontal="justify" vertical="center" wrapText="1"/>
    </xf>
    <xf numFmtId="3" fontId="6" fillId="0" borderId="90" xfId="0" applyNumberFormat="1" applyFont="1" applyFill="1" applyBorder="1" applyAlignment="1">
      <alignment horizontal="right" vertical="center" wrapText="1"/>
    </xf>
    <xf numFmtId="0" fontId="6" fillId="0" borderId="90" xfId="0" applyFont="1" applyFill="1" applyBorder="1" applyAlignment="1">
      <alignment horizontal="right" vertical="center" wrapText="1"/>
    </xf>
    <xf numFmtId="0" fontId="30" fillId="0" borderId="0" xfId="0" applyFont="1" applyFill="1" applyAlignment="1">
      <alignment horizontal="left" vertical="center"/>
    </xf>
    <xf numFmtId="0" fontId="7" fillId="0" borderId="0" xfId="26" applyFont="1" applyFill="1" applyAlignment="1">
      <alignment vertical="center"/>
      <protection/>
    </xf>
    <xf numFmtId="0" fontId="7" fillId="0" borderId="0" xfId="26" applyFont="1" applyFill="1" applyBorder="1" applyAlignment="1" quotePrefix="1">
      <alignment horizontal="distributed" vertical="center"/>
      <protection/>
    </xf>
    <xf numFmtId="3" fontId="7" fillId="0" borderId="0" xfId="28" applyFont="1" applyFill="1" applyBorder="1" applyAlignment="1">
      <alignment vertical="center"/>
      <protection/>
    </xf>
    <xf numFmtId="0" fontId="7" fillId="0" borderId="0" xfId="26" applyFont="1" applyFill="1" applyBorder="1" applyAlignment="1">
      <alignment vertical="center"/>
      <protection/>
    </xf>
    <xf numFmtId="0" fontId="7" fillId="0" borderId="0" xfId="26" applyFont="1" applyFill="1" applyAlignment="1">
      <alignment horizontal="right" vertical="center"/>
      <protection/>
    </xf>
    <xf numFmtId="0" fontId="7" fillId="0" borderId="7" xfId="26" applyFont="1" applyFill="1" applyBorder="1" applyAlignment="1">
      <alignment vertical="center"/>
      <protection/>
    </xf>
    <xf numFmtId="0" fontId="7" fillId="0" borderId="10" xfId="26" applyFont="1" applyFill="1" applyBorder="1" applyAlignment="1">
      <alignment vertical="center"/>
      <protection/>
    </xf>
    <xf numFmtId="177" fontId="7" fillId="0" borderId="9" xfId="16" applyNumberFormat="1" applyFont="1" applyFill="1" applyBorder="1" applyAlignment="1">
      <alignment vertical="center"/>
    </xf>
    <xf numFmtId="177" fontId="7" fillId="0" borderId="6" xfId="16" applyNumberFormat="1" applyFont="1" applyFill="1" applyBorder="1" applyAlignment="1">
      <alignment vertical="center"/>
    </xf>
    <xf numFmtId="177" fontId="7" fillId="0" borderId="11" xfId="16" applyNumberFormat="1" applyFont="1" applyFill="1" applyBorder="1" applyAlignment="1">
      <alignment vertical="center"/>
    </xf>
    <xf numFmtId="177" fontId="7" fillId="0" borderId="46" xfId="16" applyNumberFormat="1" applyFont="1" applyFill="1" applyBorder="1" applyAlignment="1">
      <alignment horizontal="right" vertical="center"/>
    </xf>
    <xf numFmtId="177" fontId="7" fillId="0" borderId="69" xfId="16" applyNumberFormat="1" applyFont="1" applyFill="1" applyBorder="1" applyAlignment="1">
      <alignment horizontal="right" vertical="center"/>
    </xf>
    <xf numFmtId="0" fontId="7" fillId="0" borderId="35" xfId="26" applyFont="1" applyFill="1" applyBorder="1" applyAlignment="1">
      <alignment vertical="center"/>
      <protection/>
    </xf>
    <xf numFmtId="0" fontId="7" fillId="0" borderId="71" xfId="26" applyFont="1" applyFill="1" applyBorder="1" applyAlignment="1">
      <alignment vertical="center"/>
      <protection/>
    </xf>
    <xf numFmtId="177" fontId="7" fillId="0" borderId="45" xfId="16" applyNumberFormat="1" applyFont="1" applyFill="1" applyBorder="1" applyAlignment="1">
      <alignment vertical="center"/>
    </xf>
    <xf numFmtId="41" fontId="7" fillId="0" borderId="45" xfId="16" applyNumberFormat="1" applyFont="1" applyFill="1" applyBorder="1" applyAlignment="1">
      <alignment vertical="center"/>
    </xf>
    <xf numFmtId="0" fontId="7" fillId="0" borderId="39" xfId="26" applyFont="1" applyFill="1" applyBorder="1" applyAlignment="1">
      <alignment vertical="center"/>
      <protection/>
    </xf>
    <xf numFmtId="0" fontId="7" fillId="0" borderId="42" xfId="26" applyFont="1" applyFill="1" applyBorder="1" applyAlignment="1">
      <alignment vertical="center"/>
      <protection/>
    </xf>
    <xf numFmtId="0" fontId="7" fillId="0" borderId="41" xfId="26" applyFont="1" applyFill="1" applyBorder="1" applyAlignment="1">
      <alignment vertical="center"/>
      <protection/>
    </xf>
    <xf numFmtId="38" fontId="7" fillId="0" borderId="46" xfId="16" applyFont="1" applyFill="1" applyBorder="1" applyAlignment="1">
      <alignment horizontal="right" vertical="center"/>
    </xf>
    <xf numFmtId="0" fontId="6" fillId="0" borderId="42" xfId="26" applyFont="1" applyFill="1" applyBorder="1" applyAlignment="1">
      <alignment vertical="center" wrapText="1"/>
      <protection/>
    </xf>
    <xf numFmtId="0" fontId="7" fillId="0" borderId="80" xfId="26" applyFont="1" applyFill="1" applyBorder="1" applyAlignment="1">
      <alignment vertical="center"/>
      <protection/>
    </xf>
    <xf numFmtId="0" fontId="7" fillId="0" borderId="43" xfId="26" applyFont="1" applyFill="1" applyBorder="1" applyAlignment="1">
      <alignment vertical="center"/>
      <protection/>
    </xf>
    <xf numFmtId="0" fontId="7" fillId="0" borderId="81" xfId="26" applyFont="1" applyFill="1" applyBorder="1" applyAlignment="1">
      <alignment vertical="center"/>
      <protection/>
    </xf>
    <xf numFmtId="0" fontId="7" fillId="0" borderId="36" xfId="26" applyFont="1" applyFill="1" applyBorder="1" applyAlignment="1">
      <alignment vertical="center" wrapText="1"/>
      <protection/>
    </xf>
    <xf numFmtId="0" fontId="7" fillId="0" borderId="44" xfId="26" applyFont="1" applyFill="1" applyBorder="1" applyAlignment="1">
      <alignment vertical="center" wrapText="1"/>
      <protection/>
    </xf>
    <xf numFmtId="0" fontId="7" fillId="0" borderId="66" xfId="26" applyFont="1" applyFill="1" applyBorder="1" applyAlignment="1">
      <alignment vertical="center" wrapText="1"/>
      <protection/>
    </xf>
    <xf numFmtId="38" fontId="7" fillId="0" borderId="82" xfId="16" applyFont="1" applyFill="1" applyBorder="1" applyAlignment="1">
      <alignment horizontal="right" vertical="center"/>
    </xf>
    <xf numFmtId="177" fontId="7" fillId="0" borderId="9" xfId="16" applyNumberFormat="1" applyFont="1" applyFill="1" applyBorder="1" applyAlignment="1">
      <alignment horizontal="right" vertical="center"/>
    </xf>
    <xf numFmtId="41" fontId="7" fillId="0" borderId="9" xfId="16" applyNumberFormat="1" applyFont="1" applyFill="1" applyBorder="1" applyAlignment="1">
      <alignment horizontal="right" vertical="center"/>
    </xf>
    <xf numFmtId="177" fontId="7" fillId="0" borderId="6" xfId="16" applyNumberFormat="1" applyFont="1" applyFill="1" applyBorder="1" applyAlignment="1">
      <alignment horizontal="right" vertical="center"/>
    </xf>
    <xf numFmtId="177" fontId="7" fillId="0" borderId="11" xfId="16" applyNumberFormat="1" applyFont="1" applyFill="1" applyBorder="1" applyAlignment="1">
      <alignment horizontal="right" vertical="center"/>
    </xf>
    <xf numFmtId="38" fontId="7" fillId="0" borderId="7" xfId="16" applyFont="1" applyFill="1" applyBorder="1" applyAlignment="1">
      <alignment vertical="center"/>
    </xf>
    <xf numFmtId="38" fontId="7" fillId="0" borderId="10" xfId="16" applyFont="1" applyFill="1" applyBorder="1" applyAlignment="1">
      <alignment vertical="center"/>
    </xf>
    <xf numFmtId="38" fontId="7" fillId="0" borderId="0" xfId="16" applyFont="1" applyFill="1" applyBorder="1" applyAlignment="1">
      <alignment vertical="center"/>
    </xf>
    <xf numFmtId="0" fontId="7" fillId="0" borderId="0" xfId="26" applyFont="1" applyFill="1" applyBorder="1" applyAlignment="1">
      <alignment horizontal="distributed" vertical="center"/>
      <protection/>
    </xf>
    <xf numFmtId="177" fontId="7" fillId="0" borderId="0" xfId="16" applyNumberFormat="1" applyFont="1" applyFill="1" applyBorder="1" applyAlignment="1">
      <alignment vertical="center"/>
    </xf>
    <xf numFmtId="0" fontId="7" fillId="0" borderId="0" xfId="26" applyFont="1" applyFill="1" applyBorder="1" applyAlignment="1">
      <alignment horizontal="center" vertical="center"/>
      <protection/>
    </xf>
    <xf numFmtId="0" fontId="7" fillId="0" borderId="0" xfId="26" applyFont="1" applyFill="1" applyBorder="1" applyAlignment="1">
      <alignment horizontal="center" vertical="center" wrapText="1"/>
      <protection/>
    </xf>
    <xf numFmtId="41" fontId="7" fillId="0" borderId="46" xfId="16" applyNumberFormat="1" applyFont="1" applyFill="1" applyBorder="1" applyAlignment="1">
      <alignment horizontal="right" vertical="center"/>
    </xf>
    <xf numFmtId="177" fontId="7" fillId="0" borderId="0" xfId="16" applyNumberFormat="1" applyFont="1" applyFill="1" applyBorder="1" applyAlignment="1">
      <alignment horizontal="right" vertical="center"/>
    </xf>
    <xf numFmtId="177" fontId="7" fillId="0" borderId="82" xfId="16" applyNumberFormat="1" applyFont="1" applyFill="1" applyBorder="1" applyAlignment="1">
      <alignment horizontal="right" vertical="center"/>
    </xf>
    <xf numFmtId="177" fontId="7" fillId="0" borderId="0" xfId="26" applyNumberFormat="1" applyFont="1" applyFill="1" applyAlignment="1">
      <alignment vertical="center"/>
      <protection/>
    </xf>
    <xf numFmtId="3" fontId="7" fillId="0" borderId="0" xfId="26" applyNumberFormat="1" applyFont="1" applyFill="1" applyAlignment="1">
      <alignment vertical="center"/>
      <protection/>
    </xf>
    <xf numFmtId="0" fontId="2" fillId="0" borderId="0" xfId="31" applyFont="1" applyFill="1" applyAlignment="1">
      <alignment vertical="center"/>
      <protection/>
    </xf>
    <xf numFmtId="0" fontId="2" fillId="0" borderId="0" xfId="31" applyFont="1" applyFill="1" applyAlignment="1">
      <alignment horizontal="right" vertical="center"/>
      <protection/>
    </xf>
    <xf numFmtId="0" fontId="14" fillId="0" borderId="0" xfId="31" applyFont="1" applyFill="1" applyAlignment="1">
      <alignment vertical="center"/>
      <protection/>
    </xf>
    <xf numFmtId="0" fontId="2" fillId="0" borderId="1" xfId="31" applyFont="1" applyFill="1" applyBorder="1" applyAlignment="1">
      <alignment vertical="center"/>
      <protection/>
    </xf>
    <xf numFmtId="0" fontId="2" fillId="0" borderId="37" xfId="31" applyFont="1" applyFill="1" applyBorder="1" applyAlignment="1">
      <alignment vertical="center"/>
      <protection/>
    </xf>
    <xf numFmtId="0" fontId="2" fillId="0" borderId="7" xfId="31" applyFont="1" applyFill="1" applyBorder="1" applyAlignment="1">
      <alignment horizontal="centerContinuous" vertical="center"/>
      <protection/>
    </xf>
    <xf numFmtId="0" fontId="2" fillId="0" borderId="8" xfId="31" applyFont="1" applyFill="1" applyBorder="1" applyAlignment="1">
      <alignment horizontal="centerContinuous" vertical="center"/>
      <protection/>
    </xf>
    <xf numFmtId="0" fontId="2" fillId="0" borderId="10" xfId="31" applyFont="1" applyFill="1" applyBorder="1" applyAlignment="1">
      <alignment vertical="center"/>
      <protection/>
    </xf>
    <xf numFmtId="0" fontId="7" fillId="0" borderId="3" xfId="31" applyFont="1" applyFill="1" applyBorder="1" applyAlignment="1">
      <alignment vertical="center"/>
      <protection/>
    </xf>
    <xf numFmtId="0" fontId="7" fillId="0" borderId="12" xfId="31" applyFont="1" applyFill="1" applyBorder="1" applyAlignment="1">
      <alignment vertical="center"/>
      <protection/>
    </xf>
    <xf numFmtId="0" fontId="7" fillId="0" borderId="9" xfId="31" applyFont="1" applyFill="1" applyBorder="1" applyAlignment="1">
      <alignment horizontal="centerContinuous" vertical="center"/>
      <protection/>
    </xf>
    <xf numFmtId="0" fontId="7" fillId="0" borderId="0" xfId="31" applyFont="1" applyFill="1" applyAlignment="1">
      <alignment vertical="center"/>
      <protection/>
    </xf>
    <xf numFmtId="0" fontId="7" fillId="0" borderId="9" xfId="31" applyFont="1" applyFill="1" applyBorder="1" applyAlignment="1">
      <alignment horizontal="center" vertical="center" wrapText="1"/>
      <protection/>
    </xf>
    <xf numFmtId="0" fontId="7" fillId="0" borderId="4" xfId="31" applyFont="1" applyFill="1" applyBorder="1" applyAlignment="1">
      <alignment vertical="center"/>
      <protection/>
    </xf>
    <xf numFmtId="0" fontId="7" fillId="0" borderId="38" xfId="31" applyFont="1" applyFill="1" applyBorder="1" applyAlignment="1">
      <alignment vertical="center"/>
      <protection/>
    </xf>
    <xf numFmtId="0" fontId="2" fillId="0" borderId="7" xfId="31" applyFont="1" applyFill="1" applyBorder="1" applyAlignment="1">
      <alignment vertical="center"/>
      <protection/>
    </xf>
    <xf numFmtId="177" fontId="7" fillId="0" borderId="9" xfId="31" applyNumberFormat="1" applyFont="1" applyFill="1" applyBorder="1" applyAlignment="1">
      <alignment vertical="center"/>
      <protection/>
    </xf>
    <xf numFmtId="0" fontId="2" fillId="0" borderId="3" xfId="31" applyFont="1" applyFill="1" applyBorder="1" applyAlignment="1">
      <alignment vertical="center"/>
      <protection/>
    </xf>
    <xf numFmtId="0" fontId="7" fillId="0" borderId="9" xfId="31" applyFont="1" applyFill="1" applyBorder="1" applyAlignment="1">
      <alignment vertical="center"/>
      <protection/>
    </xf>
    <xf numFmtId="177" fontId="7" fillId="0" borderId="0" xfId="31" applyNumberFormat="1" applyFont="1" applyFill="1" applyAlignment="1">
      <alignment vertical="center"/>
      <protection/>
    </xf>
    <xf numFmtId="177" fontId="7" fillId="0" borderId="9" xfId="31" applyNumberFormat="1" applyFont="1" applyFill="1" applyBorder="1" applyAlignment="1">
      <alignment horizontal="right" vertical="center"/>
      <protection/>
    </xf>
    <xf numFmtId="0" fontId="2" fillId="0" borderId="6" xfId="31" applyFont="1" applyFill="1" applyBorder="1" applyAlignment="1">
      <alignment vertical="center"/>
      <protection/>
    </xf>
    <xf numFmtId="0" fontId="2" fillId="0" borderId="38" xfId="0" applyFont="1" applyFill="1" applyBorder="1" applyAlignment="1">
      <alignment vertical="center"/>
    </xf>
    <xf numFmtId="0" fontId="2" fillId="0" borderId="0" xfId="31" applyFont="1" applyFill="1" applyBorder="1" applyAlignment="1">
      <alignment vertical="center"/>
      <protection/>
    </xf>
    <xf numFmtId="0" fontId="7" fillId="0" borderId="7" xfId="31" applyFont="1" applyFill="1" applyBorder="1" applyAlignment="1">
      <alignment horizontal="centerContinuous" vertical="center"/>
      <protection/>
    </xf>
    <xf numFmtId="0" fontId="7" fillId="0" borderId="10" xfId="31" applyFont="1" applyFill="1" applyBorder="1" applyAlignment="1">
      <alignment horizontal="centerContinuous" vertical="center"/>
      <protection/>
    </xf>
    <xf numFmtId="177" fontId="7" fillId="0" borderId="0" xfId="31" applyNumberFormat="1" applyFont="1" applyFill="1" applyBorder="1" applyAlignment="1">
      <alignment vertical="center"/>
      <protection/>
    </xf>
    <xf numFmtId="0" fontId="2" fillId="0" borderId="12" xfId="31" applyFont="1" applyFill="1" applyBorder="1" applyAlignment="1">
      <alignment vertical="center"/>
      <protection/>
    </xf>
    <xf numFmtId="0" fontId="2" fillId="0" borderId="4" xfId="31" applyFont="1" applyFill="1" applyBorder="1" applyAlignment="1">
      <alignment vertical="center"/>
      <protection/>
    </xf>
    <xf numFmtId="0" fontId="2" fillId="0" borderId="38" xfId="31" applyFont="1" applyFill="1" applyBorder="1" applyAlignment="1">
      <alignment vertical="center"/>
      <protection/>
    </xf>
    <xf numFmtId="0" fontId="2" fillId="0" borderId="0" xfId="31" applyFont="1" applyFill="1" applyBorder="1" applyAlignment="1">
      <alignment horizontal="center" vertical="center"/>
      <protection/>
    </xf>
    <xf numFmtId="0" fontId="7" fillId="0" borderId="0" xfId="31" applyFont="1" applyFill="1" applyBorder="1" applyAlignment="1">
      <alignment vertical="center"/>
      <protection/>
    </xf>
    <xf numFmtId="0" fontId="2" fillId="0" borderId="0" xfId="0" applyFont="1" applyFill="1" applyBorder="1" applyAlignment="1" quotePrefix="1">
      <alignment horizontal="left" vertical="center"/>
    </xf>
    <xf numFmtId="0" fontId="2" fillId="0" borderId="0" xfId="0" applyFont="1" applyFill="1" applyBorder="1" applyAlignment="1" quotePrefix="1">
      <alignment horizontal="center" vertical="center"/>
    </xf>
    <xf numFmtId="38" fontId="2" fillId="0" borderId="0" xfId="16" applyFont="1" applyFill="1" applyAlignment="1">
      <alignment vertical="center"/>
    </xf>
    <xf numFmtId="179" fontId="2" fillId="0" borderId="9" xfId="16" applyNumberFormat="1" applyFont="1" applyFill="1" applyBorder="1" applyAlignment="1">
      <alignment vertical="center"/>
    </xf>
    <xf numFmtId="179" fontId="2" fillId="0" borderId="16" xfId="16" applyNumberFormat="1" applyFont="1" applyFill="1" applyBorder="1" applyAlignment="1">
      <alignment vertical="center"/>
    </xf>
    <xf numFmtId="38" fontId="2" fillId="0" borderId="7" xfId="16" applyFont="1" applyFill="1" applyBorder="1" applyAlignment="1">
      <alignment vertical="center"/>
    </xf>
    <xf numFmtId="38" fontId="2" fillId="0" borderId="10" xfId="16" applyFont="1" applyFill="1" applyBorder="1" applyAlignment="1">
      <alignment vertical="center" wrapText="1"/>
    </xf>
    <xf numFmtId="179" fontId="2" fillId="0" borderId="6" xfId="16" applyNumberFormat="1" applyFont="1" applyFill="1" applyBorder="1" applyAlignment="1">
      <alignment vertical="center"/>
    </xf>
    <xf numFmtId="0" fontId="2" fillId="0" borderId="0" xfId="0" applyFont="1" applyFill="1" applyAlignment="1">
      <alignment vertical="center" wrapText="1"/>
    </xf>
    <xf numFmtId="38" fontId="2" fillId="0" borderId="0" xfId="0" applyNumberFormat="1" applyFont="1" applyFill="1" applyAlignment="1">
      <alignment vertical="center"/>
    </xf>
    <xf numFmtId="0" fontId="34"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38" xfId="0" applyFont="1" applyFill="1" applyBorder="1" applyAlignment="1">
      <alignment horizontal="center" vertical="center"/>
    </xf>
    <xf numFmtId="0" fontId="7" fillId="0" borderId="8" xfId="0" applyFont="1" applyFill="1" applyBorder="1" applyAlignment="1">
      <alignment horizontal="distributed" vertical="center" wrapText="1"/>
    </xf>
    <xf numFmtId="0" fontId="6" fillId="0" borderId="37" xfId="0" applyFont="1" applyFill="1" applyBorder="1" applyAlignment="1">
      <alignment vertical="center" wrapText="1"/>
    </xf>
    <xf numFmtId="177" fontId="2" fillId="0" borderId="1" xfId="0" applyNumberFormat="1" applyFont="1" applyFill="1" applyBorder="1" applyAlignment="1">
      <alignment vertical="center"/>
    </xf>
    <xf numFmtId="177" fontId="2" fillId="0" borderId="37" xfId="0" applyNumberFormat="1" applyFont="1" applyFill="1" applyBorder="1" applyAlignment="1">
      <alignment vertical="center"/>
    </xf>
    <xf numFmtId="177" fontId="2" fillId="0" borderId="1" xfId="0" applyNumberFormat="1" applyFont="1" applyFill="1" applyBorder="1" applyAlignment="1">
      <alignment vertical="center" wrapText="1"/>
    </xf>
    <xf numFmtId="177" fontId="2" fillId="0" borderId="37" xfId="0" applyNumberFormat="1" applyFont="1" applyFill="1" applyBorder="1" applyAlignment="1">
      <alignment vertical="center" wrapText="1"/>
    </xf>
    <xf numFmtId="177" fontId="2" fillId="0" borderId="2" xfId="0" applyNumberFormat="1" applyFont="1" applyFill="1" applyBorder="1" applyAlignment="1">
      <alignment vertical="center" wrapText="1"/>
    </xf>
    <xf numFmtId="0" fontId="6" fillId="0" borderId="10" xfId="0" applyFont="1" applyFill="1" applyBorder="1" applyAlignment="1">
      <alignment horizontal="justify" vertical="center" wrapText="1"/>
    </xf>
    <xf numFmtId="177" fontId="2" fillId="0" borderId="7" xfId="0" applyNumberFormat="1" applyFont="1" applyFill="1" applyBorder="1" applyAlignment="1">
      <alignment horizontal="right" vertical="center"/>
    </xf>
    <xf numFmtId="177" fontId="2" fillId="0" borderId="10" xfId="0" applyNumberFormat="1" applyFont="1" applyFill="1" applyBorder="1" applyAlignment="1">
      <alignment horizontal="right" vertical="center"/>
    </xf>
    <xf numFmtId="177" fontId="2" fillId="0" borderId="7" xfId="0" applyNumberFormat="1" applyFont="1" applyFill="1" applyBorder="1" applyAlignment="1">
      <alignment horizontal="right" vertical="center" wrapText="1"/>
    </xf>
    <xf numFmtId="177" fontId="2" fillId="0" borderId="10" xfId="0" applyNumberFormat="1" applyFont="1" applyFill="1" applyBorder="1" applyAlignment="1">
      <alignment horizontal="right" vertical="center" wrapText="1"/>
    </xf>
    <xf numFmtId="177" fontId="2" fillId="0" borderId="8" xfId="0" applyNumberFormat="1" applyFont="1" applyFill="1" applyBorder="1" applyAlignment="1">
      <alignment horizontal="right" vertical="center" wrapText="1"/>
    </xf>
    <xf numFmtId="0" fontId="7" fillId="0" borderId="8" xfId="0" applyFont="1" applyFill="1" applyBorder="1" applyAlignment="1">
      <alignment horizontal="distributed" vertical="center"/>
    </xf>
    <xf numFmtId="0" fontId="6" fillId="0" borderId="8" xfId="0" applyFont="1" applyFill="1" applyBorder="1" applyAlignment="1">
      <alignment horizontal="distributed" vertical="center" wrapText="1"/>
    </xf>
    <xf numFmtId="0" fontId="7" fillId="0" borderId="0" xfId="0" applyFont="1" applyFill="1" applyAlignment="1">
      <alignment horizontal="left" vertical="center"/>
    </xf>
    <xf numFmtId="177" fontId="2" fillId="0" borderId="1" xfId="0" applyNumberFormat="1" applyFont="1" applyFill="1" applyBorder="1" applyAlignment="1">
      <alignment horizontal="right" vertical="center" wrapText="1"/>
    </xf>
    <xf numFmtId="177" fontId="2" fillId="0" borderId="7" xfId="0" applyNumberFormat="1" applyFont="1" applyFill="1" applyBorder="1" applyAlignment="1">
      <alignment vertical="center"/>
    </xf>
    <xf numFmtId="177" fontId="2" fillId="0" borderId="10" xfId="0" applyNumberFormat="1" applyFont="1" applyFill="1" applyBorder="1" applyAlignment="1">
      <alignment vertical="center"/>
    </xf>
    <xf numFmtId="0" fontId="2" fillId="0" borderId="37" xfId="0" applyFont="1" applyFill="1" applyBorder="1" applyAlignment="1">
      <alignment vertical="center"/>
    </xf>
    <xf numFmtId="0" fontId="2" fillId="0" borderId="10" xfId="0" applyFont="1" applyFill="1" applyBorder="1" applyAlignment="1">
      <alignment vertical="center"/>
    </xf>
    <xf numFmtId="0" fontId="2" fillId="0" borderId="12" xfId="0" applyFont="1" applyFill="1" applyBorder="1" applyAlignment="1">
      <alignment vertical="center"/>
    </xf>
    <xf numFmtId="177" fontId="2" fillId="0" borderId="9" xfId="16" applyNumberFormat="1" applyFont="1" applyFill="1" applyBorder="1" applyAlignment="1">
      <alignment horizontal="right" vertical="center"/>
    </xf>
    <xf numFmtId="0" fontId="6" fillId="0" borderId="12" xfId="0" applyFont="1" applyFill="1" applyBorder="1" applyAlignment="1">
      <alignment vertical="center"/>
    </xf>
    <xf numFmtId="0" fontId="7" fillId="0" borderId="12" xfId="0" applyFont="1" applyFill="1" applyBorder="1" applyAlignment="1">
      <alignment vertical="center" wrapText="1"/>
    </xf>
    <xf numFmtId="177" fontId="2" fillId="0" borderId="38" xfId="16" applyNumberFormat="1" applyFont="1" applyFill="1" applyBorder="1" applyAlignment="1">
      <alignment vertical="center"/>
    </xf>
    <xf numFmtId="188" fontId="2" fillId="0" borderId="0" xfId="16" applyNumberFormat="1" applyFont="1" applyFill="1" applyAlignment="1" applyProtection="1">
      <alignment vertical="center"/>
      <protection/>
    </xf>
    <xf numFmtId="188" fontId="2" fillId="0" borderId="5" xfId="16" applyNumberFormat="1" applyFont="1" applyFill="1" applyBorder="1" applyAlignment="1" applyProtection="1">
      <alignment vertical="center"/>
      <protection/>
    </xf>
    <xf numFmtId="188" fontId="6" fillId="0" borderId="9" xfId="16" applyNumberFormat="1" applyFont="1" applyFill="1" applyBorder="1" applyAlignment="1" applyProtection="1">
      <alignment horizontal="center" vertical="center" wrapText="1"/>
      <protection/>
    </xf>
    <xf numFmtId="188" fontId="25" fillId="0" borderId="9" xfId="16" applyNumberFormat="1" applyFont="1" applyFill="1" applyBorder="1" applyAlignment="1" applyProtection="1">
      <alignment horizontal="center" vertical="center" wrapText="1"/>
      <protection/>
    </xf>
    <xf numFmtId="188" fontId="25" fillId="0" borderId="9" xfId="16" applyNumberFormat="1" applyFont="1" applyFill="1" applyBorder="1" applyAlignment="1" applyProtection="1">
      <alignment vertical="center"/>
      <protection/>
    </xf>
    <xf numFmtId="177" fontId="7" fillId="0" borderId="9" xfId="16" applyNumberFormat="1" applyFont="1" applyFill="1" applyBorder="1" applyAlignment="1" applyProtection="1">
      <alignment vertical="center"/>
      <protection/>
    </xf>
    <xf numFmtId="41" fontId="7" fillId="0" borderId="9" xfId="16" applyNumberFormat="1" applyFont="1" applyFill="1" applyBorder="1" applyAlignment="1" applyProtection="1">
      <alignment vertical="center"/>
      <protection/>
    </xf>
    <xf numFmtId="188" fontId="25" fillId="0" borderId="9" xfId="16" applyNumberFormat="1" applyFont="1" applyFill="1" applyBorder="1" applyAlignment="1" applyProtection="1">
      <alignment horizontal="left" vertical="center" indent="1"/>
      <protection/>
    </xf>
    <xf numFmtId="188" fontId="25" fillId="0" borderId="9" xfId="16" applyNumberFormat="1" applyFont="1" applyFill="1" applyBorder="1" applyAlignment="1" applyProtection="1">
      <alignment horizontal="left" vertical="center" wrapText="1" indent="1"/>
      <protection/>
    </xf>
    <xf numFmtId="0" fontId="12" fillId="0" borderId="0" xfId="0" applyFont="1" applyFill="1" applyAlignment="1" applyProtection="1">
      <alignment vertical="center"/>
      <protection/>
    </xf>
    <xf numFmtId="0" fontId="2" fillId="0" borderId="5" xfId="0" applyFont="1" applyFill="1" applyBorder="1" applyAlignment="1" applyProtection="1">
      <alignment vertical="center"/>
      <protection/>
    </xf>
    <xf numFmtId="0" fontId="2" fillId="0" borderId="5" xfId="0" applyFont="1" applyFill="1" applyBorder="1" applyAlignment="1" applyProtection="1">
      <alignment vertical="center" wrapText="1"/>
      <protection/>
    </xf>
    <xf numFmtId="0" fontId="2" fillId="0" borderId="1" xfId="0" applyFont="1" applyFill="1" applyBorder="1" applyAlignment="1" applyProtection="1">
      <alignment vertical="center" wrapText="1"/>
      <protection/>
    </xf>
    <xf numFmtId="0" fontId="2" fillId="0" borderId="2" xfId="0" applyFont="1" applyFill="1" applyBorder="1" applyAlignment="1" applyProtection="1">
      <alignment vertical="center" wrapText="1"/>
      <protection/>
    </xf>
    <xf numFmtId="0" fontId="2" fillId="0" borderId="37" xfId="0" applyFont="1" applyFill="1" applyBorder="1" applyAlignment="1" applyProtection="1">
      <alignment vertical="center" wrapText="1"/>
      <protection/>
    </xf>
    <xf numFmtId="0" fontId="2" fillId="0" borderId="3" xfId="0" applyFont="1" applyFill="1" applyBorder="1" applyAlignment="1" applyProtection="1">
      <alignment vertical="center" wrapText="1"/>
      <protection/>
    </xf>
    <xf numFmtId="0" fontId="2" fillId="0" borderId="0" xfId="0" applyFont="1" applyFill="1" applyBorder="1" applyAlignment="1" applyProtection="1">
      <alignment vertical="center" wrapText="1"/>
      <protection/>
    </xf>
    <xf numFmtId="0" fontId="2" fillId="0" borderId="12" xfId="0" applyFont="1" applyFill="1" applyBorder="1" applyAlignment="1" applyProtection="1">
      <alignment vertical="center" wrapText="1"/>
      <protection/>
    </xf>
    <xf numFmtId="0" fontId="2" fillId="0" borderId="4" xfId="0" applyFont="1" applyFill="1" applyBorder="1" applyAlignment="1" applyProtection="1">
      <alignment vertical="center" wrapText="1"/>
      <protection/>
    </xf>
    <xf numFmtId="0" fontId="2" fillId="0" borderId="38" xfId="0" applyFont="1" applyFill="1" applyBorder="1" applyAlignment="1" applyProtection="1">
      <alignment vertical="center" wrapText="1"/>
      <protection/>
    </xf>
    <xf numFmtId="0" fontId="2" fillId="0" borderId="9" xfId="0" applyFont="1" applyFill="1" applyBorder="1" applyAlignment="1" applyProtection="1">
      <alignment horizontal="center" vertical="center" wrapText="1"/>
      <protection/>
    </xf>
    <xf numFmtId="0" fontId="2" fillId="0" borderId="7" xfId="0" applyFont="1" applyFill="1" applyBorder="1" applyAlignment="1" applyProtection="1">
      <alignment horizontal="left" vertical="center" wrapText="1"/>
      <protection/>
    </xf>
    <xf numFmtId="0" fontId="2" fillId="0" borderId="0" xfId="0" applyFont="1" applyFill="1" applyAlignment="1" applyProtection="1">
      <alignment horizontal="left" vertical="center" wrapText="1"/>
      <protection/>
    </xf>
    <xf numFmtId="0" fontId="2" fillId="0" borderId="0" xfId="0" applyFont="1" applyFill="1" applyAlignment="1" applyProtection="1">
      <alignment horizontal="right" vertical="center" wrapText="1"/>
      <protection/>
    </xf>
    <xf numFmtId="0" fontId="2" fillId="0" borderId="0" xfId="0" applyFont="1" applyFill="1" applyAlignment="1" applyProtection="1">
      <alignment horizontal="left" vertical="center"/>
      <protection/>
    </xf>
    <xf numFmtId="0" fontId="2" fillId="0" borderId="0" xfId="0" applyFont="1" applyFill="1" applyAlignment="1" applyProtection="1" quotePrefix="1">
      <alignment horizontal="right" vertical="center" wrapText="1"/>
      <protection/>
    </xf>
    <xf numFmtId="38" fontId="7" fillId="0" borderId="0" xfId="16" applyFont="1" applyFill="1" applyBorder="1" applyAlignment="1" applyProtection="1">
      <alignment vertical="center"/>
      <protection/>
    </xf>
    <xf numFmtId="0" fontId="14" fillId="0" borderId="0" xfId="0" applyFont="1" applyFill="1" applyAlignment="1" applyProtection="1">
      <alignment horizontal="right" vertical="center"/>
      <protection/>
    </xf>
    <xf numFmtId="177" fontId="14" fillId="0" borderId="0" xfId="16" applyNumberFormat="1" applyFont="1" applyFill="1" applyBorder="1" applyAlignment="1" applyProtection="1">
      <alignment horizontal="left" vertical="center"/>
      <protection/>
    </xf>
    <xf numFmtId="177" fontId="7" fillId="0" borderId="0" xfId="16" applyNumberFormat="1" applyFont="1" applyFill="1" applyBorder="1" applyAlignment="1" applyProtection="1">
      <alignment vertical="center"/>
      <protection/>
    </xf>
    <xf numFmtId="38" fontId="19" fillId="0" borderId="0" xfId="16" applyFont="1" applyFill="1" applyBorder="1" applyAlignment="1" applyProtection="1">
      <alignment horizontal="left" vertical="center"/>
      <protection/>
    </xf>
    <xf numFmtId="177" fontId="19" fillId="0" borderId="0" xfId="16" applyNumberFormat="1" applyFont="1" applyFill="1" applyBorder="1" applyAlignment="1" applyProtection="1">
      <alignment horizontal="center" vertical="center"/>
      <protection/>
    </xf>
    <xf numFmtId="38" fontId="19" fillId="0" borderId="0" xfId="16" applyFont="1" applyFill="1" applyBorder="1" applyAlignment="1" applyProtection="1">
      <alignment horizontal="center" vertical="center"/>
      <protection/>
    </xf>
    <xf numFmtId="38" fontId="7" fillId="0" borderId="1" xfId="16" applyFont="1" applyFill="1" applyBorder="1" applyAlignment="1" applyProtection="1">
      <alignment vertical="center"/>
      <protection/>
    </xf>
    <xf numFmtId="38" fontId="7" fillId="0" borderId="2" xfId="16" applyFont="1" applyFill="1" applyBorder="1" applyAlignment="1" applyProtection="1">
      <alignment vertical="center"/>
      <protection/>
    </xf>
    <xf numFmtId="38" fontId="7" fillId="0" borderId="3" xfId="16" applyFont="1" applyFill="1" applyBorder="1" applyAlignment="1" applyProtection="1">
      <alignment horizontal="center" vertical="center"/>
      <protection/>
    </xf>
    <xf numFmtId="38" fontId="7" fillId="0" borderId="0" xfId="16" applyFont="1" applyFill="1" applyBorder="1" applyAlignment="1" applyProtection="1">
      <alignment horizontal="center" vertical="center"/>
      <protection/>
    </xf>
    <xf numFmtId="38" fontId="7" fillId="0" borderId="3" xfId="16" applyFont="1" applyFill="1" applyBorder="1" applyAlignment="1" applyProtection="1">
      <alignment vertical="center"/>
      <protection/>
    </xf>
    <xf numFmtId="38" fontId="7" fillId="0" borderId="16" xfId="16" applyFont="1" applyFill="1" applyBorder="1" applyAlignment="1" applyProtection="1">
      <alignment horizontal="center" vertical="center"/>
      <protection/>
    </xf>
    <xf numFmtId="38" fontId="7" fillId="0" borderId="9" xfId="16" applyFont="1" applyFill="1" applyBorder="1" applyAlignment="1" applyProtection="1">
      <alignment horizontal="center" vertical="center" shrinkToFit="1"/>
      <protection/>
    </xf>
    <xf numFmtId="38" fontId="6" fillId="0" borderId="9" xfId="16" applyFont="1" applyFill="1" applyBorder="1" applyAlignment="1" applyProtection="1">
      <alignment horizontal="center" vertical="center" shrinkToFit="1"/>
      <protection/>
    </xf>
    <xf numFmtId="38" fontId="7" fillId="0" borderId="7" xfId="16" applyFont="1" applyFill="1" applyBorder="1" applyAlignment="1" applyProtection="1">
      <alignment horizontal="center" vertical="center" shrinkToFit="1"/>
      <protection/>
    </xf>
    <xf numFmtId="38" fontId="7" fillId="0" borderId="7" xfId="16" applyFont="1" applyFill="1" applyBorder="1" applyAlignment="1" applyProtection="1">
      <alignment vertical="center"/>
      <protection/>
    </xf>
    <xf numFmtId="38" fontId="7" fillId="0" borderId="10" xfId="16" applyFont="1" applyFill="1" applyBorder="1" applyAlignment="1" applyProtection="1">
      <alignment vertical="center"/>
      <protection/>
    </xf>
    <xf numFmtId="38" fontId="2" fillId="0" borderId="9" xfId="16" applyFont="1" applyFill="1" applyBorder="1" applyAlignment="1" applyProtection="1">
      <alignment vertical="center"/>
      <protection/>
    </xf>
    <xf numFmtId="38" fontId="6" fillId="0" borderId="10" xfId="16" applyFont="1" applyFill="1" applyBorder="1" applyAlignment="1" applyProtection="1">
      <alignment vertical="center"/>
      <protection/>
    </xf>
    <xf numFmtId="41" fontId="2" fillId="0" borderId="9" xfId="16" applyNumberFormat="1" applyFont="1" applyFill="1" applyBorder="1" applyAlignment="1" applyProtection="1">
      <alignment vertical="center"/>
      <protection/>
    </xf>
    <xf numFmtId="38" fontId="6" fillId="0" borderId="10" xfId="16" applyFont="1" applyFill="1" applyBorder="1" applyAlignment="1" applyProtection="1">
      <alignment vertical="center" wrapText="1"/>
      <protection/>
    </xf>
    <xf numFmtId="177" fontId="2" fillId="0" borderId="0" xfId="16" applyNumberFormat="1" applyFont="1" applyFill="1" applyBorder="1" applyAlignment="1" applyProtection="1">
      <alignment vertical="center"/>
      <protection/>
    </xf>
    <xf numFmtId="38" fontId="7" fillId="0" borderId="9" xfId="16" applyFont="1" applyFill="1" applyBorder="1" applyAlignment="1" applyProtection="1">
      <alignment horizontal="center" vertical="center"/>
      <protection/>
    </xf>
    <xf numFmtId="38" fontId="6" fillId="0" borderId="9" xfId="16" applyFont="1" applyFill="1" applyBorder="1" applyAlignment="1" applyProtection="1">
      <alignment vertical="center" wrapText="1"/>
      <protection/>
    </xf>
    <xf numFmtId="38" fontId="7" fillId="0" borderId="9" xfId="16" applyFont="1" applyFill="1" applyBorder="1" applyAlignment="1" applyProtection="1">
      <alignment horizontal="center" vertical="center" wrapText="1"/>
      <protection/>
    </xf>
    <xf numFmtId="177" fontId="2" fillId="0" borderId="0" xfId="36" applyNumberFormat="1" applyFont="1" applyFill="1" applyAlignment="1" applyProtection="1">
      <alignment horizontal="center" vertical="center"/>
      <protection/>
    </xf>
    <xf numFmtId="177" fontId="2" fillId="0" borderId="0" xfId="36" applyNumberFormat="1" applyFont="1" applyFill="1" applyAlignment="1" applyProtection="1">
      <alignment vertical="center"/>
      <protection/>
    </xf>
    <xf numFmtId="177" fontId="2" fillId="0" borderId="0" xfId="36" applyNumberFormat="1" applyFont="1" applyFill="1" applyAlignment="1" applyProtection="1">
      <alignment horizontal="left" vertical="center"/>
      <protection/>
    </xf>
    <xf numFmtId="177" fontId="6" fillId="0" borderId="0" xfId="36" applyNumberFormat="1" applyFont="1" applyFill="1" applyAlignment="1" applyProtection="1">
      <alignment horizontal="right" vertical="center"/>
      <protection/>
    </xf>
    <xf numFmtId="177" fontId="6" fillId="0" borderId="9" xfId="36" applyNumberFormat="1" applyFont="1" applyFill="1" applyBorder="1" applyAlignment="1" applyProtection="1">
      <alignment horizontal="center" vertical="center" wrapText="1"/>
      <protection/>
    </xf>
    <xf numFmtId="177" fontId="2" fillId="0" borderId="0" xfId="36" applyNumberFormat="1" applyFont="1" applyFill="1" applyAlignment="1" applyProtection="1">
      <alignment vertical="center" wrapText="1"/>
      <protection/>
    </xf>
    <xf numFmtId="177" fontId="2" fillId="0" borderId="6" xfId="36" applyNumberFormat="1" applyFont="1" applyFill="1" applyBorder="1" applyAlignment="1" applyProtection="1">
      <alignment horizontal="left" vertical="center"/>
      <protection/>
    </xf>
    <xf numFmtId="177" fontId="6" fillId="0" borderId="6" xfId="16" applyNumberFormat="1" applyFont="1" applyFill="1" applyBorder="1" applyAlignment="1" applyProtection="1">
      <alignment vertical="center"/>
      <protection/>
    </xf>
    <xf numFmtId="177" fontId="2" fillId="0" borderId="16" xfId="36" applyNumberFormat="1" applyFont="1" applyFill="1" applyBorder="1" applyAlignment="1" applyProtection="1">
      <alignment vertical="center"/>
      <protection/>
    </xf>
    <xf numFmtId="177" fontId="6" fillId="0" borderId="16" xfId="16" applyNumberFormat="1" applyFont="1" applyFill="1" applyBorder="1" applyAlignment="1" applyProtection="1">
      <alignment vertical="center"/>
      <protection/>
    </xf>
    <xf numFmtId="177" fontId="2" fillId="0" borderId="11" xfId="36" applyNumberFormat="1" applyFont="1" applyFill="1" applyBorder="1" applyAlignment="1" applyProtection="1">
      <alignment vertical="center"/>
      <protection/>
    </xf>
    <xf numFmtId="177" fontId="6" fillId="0" borderId="11" xfId="16" applyNumberFormat="1" applyFont="1" applyFill="1" applyBorder="1" applyAlignment="1" applyProtection="1">
      <alignment vertical="center"/>
      <protection/>
    </xf>
    <xf numFmtId="177" fontId="2" fillId="0" borderId="6" xfId="36" applyNumberFormat="1" applyFont="1" applyFill="1" applyBorder="1" applyAlignment="1" applyProtection="1">
      <alignment vertical="center" wrapText="1"/>
      <protection/>
    </xf>
    <xf numFmtId="177" fontId="2" fillId="0" borderId="9" xfId="36" applyNumberFormat="1" applyFont="1" applyFill="1" applyBorder="1" applyAlignment="1" applyProtection="1">
      <alignment vertical="center" wrapText="1"/>
      <protection/>
    </xf>
    <xf numFmtId="177" fontId="6" fillId="0" borderId="9" xfId="16" applyNumberFormat="1" applyFont="1" applyFill="1" applyBorder="1" applyAlignment="1" applyProtection="1">
      <alignment vertical="center"/>
      <protection/>
    </xf>
    <xf numFmtId="177" fontId="2" fillId="0" borderId="11" xfId="36" applyNumberFormat="1" applyFont="1" applyFill="1" applyBorder="1" applyAlignment="1" applyProtection="1">
      <alignment vertical="center" wrapText="1"/>
      <protection/>
    </xf>
    <xf numFmtId="177" fontId="2" fillId="0" borderId="9" xfId="36" applyNumberFormat="1" applyFont="1" applyFill="1" applyBorder="1" applyAlignment="1" applyProtection="1">
      <alignment vertical="center"/>
      <protection/>
    </xf>
    <xf numFmtId="177" fontId="2" fillId="0" borderId="0" xfId="36" applyNumberFormat="1" applyFont="1" applyFill="1" applyBorder="1" applyAlignment="1" applyProtection="1">
      <alignment vertical="center"/>
      <protection/>
    </xf>
    <xf numFmtId="177" fontId="6" fillId="0" borderId="0" xfId="16" applyNumberFormat="1" applyFont="1" applyFill="1" applyBorder="1" applyAlignment="1" applyProtection="1">
      <alignment vertical="center"/>
      <protection/>
    </xf>
    <xf numFmtId="0" fontId="40" fillId="0" borderId="0" xfId="0" applyFont="1" applyFill="1" applyAlignment="1">
      <alignment horizontal="center" vertical="center"/>
    </xf>
    <xf numFmtId="0" fontId="2" fillId="0" borderId="5" xfId="0" applyFont="1" applyFill="1" applyBorder="1" applyAlignment="1">
      <alignment horizontal="right" vertical="center"/>
    </xf>
    <xf numFmtId="0" fontId="2" fillId="0" borderId="9" xfId="0" applyFont="1" applyFill="1" applyBorder="1" applyAlignment="1">
      <alignment horizontal="centerContinuous" vertical="center" wrapText="1"/>
    </xf>
    <xf numFmtId="0" fontId="2" fillId="0" borderId="16" xfId="0" applyFont="1" applyFill="1" applyBorder="1" applyAlignment="1">
      <alignment horizontal="centerContinuous" vertical="center" wrapText="1"/>
    </xf>
    <xf numFmtId="0" fontId="2" fillId="0" borderId="11" xfId="0" applyFont="1" applyFill="1" applyBorder="1" applyAlignment="1">
      <alignment horizontal="centerContinuous" vertical="center" wrapText="1"/>
    </xf>
    <xf numFmtId="0" fontId="2" fillId="0" borderId="11" xfId="0" applyFont="1" applyFill="1" applyBorder="1" applyAlignment="1">
      <alignment horizontal="center" vertical="center" wrapText="1"/>
    </xf>
    <xf numFmtId="0" fontId="2" fillId="0" borderId="7" xfId="0" applyNumberFormat="1" applyFont="1" applyFill="1" applyBorder="1" applyAlignment="1">
      <alignment vertical="center"/>
    </xf>
    <xf numFmtId="58" fontId="2" fillId="0" borderId="10" xfId="0" applyNumberFormat="1" applyFont="1" applyFill="1" applyBorder="1" applyAlignment="1">
      <alignment horizontal="left" vertical="center" wrapText="1"/>
    </xf>
    <xf numFmtId="177" fontId="2" fillId="0" borderId="9" xfId="0" applyNumberFormat="1" applyFont="1" applyFill="1" applyBorder="1" applyAlignment="1">
      <alignment horizontal="right" vertical="center"/>
    </xf>
    <xf numFmtId="0" fontId="30" fillId="0" borderId="0" xfId="0" applyFont="1" applyFill="1" applyAlignment="1">
      <alignment vertical="center"/>
    </xf>
    <xf numFmtId="58" fontId="2" fillId="0" borderId="16" xfId="0" applyNumberFormat="1" applyFont="1" applyFill="1" applyBorder="1" applyAlignment="1">
      <alignment horizontal="left" vertical="center"/>
    </xf>
    <xf numFmtId="58" fontId="2" fillId="0" borderId="37" xfId="0" applyNumberFormat="1" applyFont="1" applyFill="1" applyBorder="1" applyAlignment="1">
      <alignment horizontal="left" vertical="center" wrapText="1"/>
    </xf>
    <xf numFmtId="177" fontId="2" fillId="0" borderId="16" xfId="0" applyNumberFormat="1" applyFont="1" applyFill="1" applyBorder="1" applyAlignment="1">
      <alignment horizontal="right" vertical="center"/>
    </xf>
    <xf numFmtId="0" fontId="2" fillId="0" borderId="3" xfId="0" applyFont="1" applyFill="1" applyBorder="1" applyAlignment="1">
      <alignment horizontal="left" vertical="center"/>
    </xf>
    <xf numFmtId="177" fontId="2" fillId="0" borderId="11" xfId="0" applyNumberFormat="1" applyFont="1" applyFill="1" applyBorder="1" applyAlignment="1">
      <alignment horizontal="right" vertical="center"/>
    </xf>
    <xf numFmtId="0" fontId="2" fillId="0" borderId="4" xfId="0" applyFont="1" applyFill="1" applyBorder="1" applyAlignment="1">
      <alignment horizontal="left" vertical="center"/>
    </xf>
    <xf numFmtId="0" fontId="2" fillId="0" borderId="38" xfId="0" applyFont="1" applyFill="1" applyBorder="1" applyAlignment="1">
      <alignment horizontal="left" vertical="center" wrapText="1"/>
    </xf>
    <xf numFmtId="177" fontId="2" fillId="0" borderId="6" xfId="0" applyNumberFormat="1" applyFont="1" applyFill="1" applyBorder="1" applyAlignment="1">
      <alignment horizontal="right" vertical="center"/>
    </xf>
    <xf numFmtId="0" fontId="2" fillId="0" borderId="9" xfId="0" applyNumberFormat="1" applyFont="1" applyFill="1" applyBorder="1" applyAlignment="1">
      <alignment horizontal="left" vertical="center"/>
    </xf>
    <xf numFmtId="177" fontId="2" fillId="0" borderId="11" xfId="0" applyNumberFormat="1" applyFont="1" applyFill="1" applyBorder="1" applyAlignment="1" quotePrefix="1">
      <alignment horizontal="right" vertical="center"/>
    </xf>
    <xf numFmtId="0" fontId="2" fillId="0" borderId="0" xfId="0" applyFont="1" applyFill="1" applyBorder="1" applyAlignment="1">
      <alignment horizontal="left" vertical="center" wrapText="1"/>
    </xf>
    <xf numFmtId="177" fontId="2" fillId="0" borderId="0" xfId="0" applyNumberFormat="1" applyFont="1" applyFill="1" applyBorder="1" applyAlignment="1">
      <alignment horizontal="right" vertical="center"/>
    </xf>
    <xf numFmtId="189" fontId="2" fillId="0" borderId="9" xfId="0" applyNumberFormat="1" applyFont="1" applyFill="1" applyBorder="1" applyAlignment="1">
      <alignment vertical="center"/>
    </xf>
    <xf numFmtId="189" fontId="2" fillId="0" borderId="11" xfId="0" applyNumberFormat="1" applyFont="1" applyFill="1" applyBorder="1" applyAlignment="1">
      <alignment vertical="center"/>
    </xf>
    <xf numFmtId="189" fontId="2" fillId="0" borderId="6" xfId="0" applyNumberFormat="1" applyFont="1" applyFill="1" applyBorder="1" applyAlignment="1">
      <alignment vertical="center"/>
    </xf>
    <xf numFmtId="0" fontId="2" fillId="0" borderId="37" xfId="38" applyFont="1" applyFill="1" applyBorder="1" applyAlignment="1">
      <alignment horizontal="center" vertical="center"/>
      <protection/>
    </xf>
    <xf numFmtId="0" fontId="2" fillId="0" borderId="3" xfId="38" applyFont="1" applyFill="1" applyBorder="1" applyAlignment="1">
      <alignment horizontal="center" vertical="center"/>
      <protection/>
    </xf>
    <xf numFmtId="0" fontId="2" fillId="0" borderId="0" xfId="38" applyFont="1" applyFill="1" applyBorder="1" applyAlignment="1">
      <alignment horizontal="center" vertical="center"/>
      <protection/>
    </xf>
    <xf numFmtId="0" fontId="2" fillId="0" borderId="12" xfId="38" applyFont="1" applyFill="1" applyBorder="1" applyAlignment="1">
      <alignment horizontal="center" vertical="center"/>
      <protection/>
    </xf>
    <xf numFmtId="0" fontId="2" fillId="0" borderId="4" xfId="38" applyFont="1" applyFill="1" applyBorder="1" applyAlignment="1">
      <alignment horizontal="center" vertical="center"/>
      <protection/>
    </xf>
    <xf numFmtId="0" fontId="2" fillId="0" borderId="2" xfId="38" applyFont="1" applyFill="1" applyBorder="1" applyAlignment="1">
      <alignment horizontal="center" vertical="center"/>
      <protection/>
    </xf>
    <xf numFmtId="0" fontId="7" fillId="0" borderId="12" xfId="38" applyFont="1" applyFill="1" applyBorder="1" applyAlignment="1">
      <alignment horizontal="left" vertical="center" wrapText="1"/>
      <protection/>
    </xf>
    <xf numFmtId="0" fontId="2" fillId="0" borderId="9" xfId="38" applyFont="1" applyFill="1" applyBorder="1" applyAlignment="1">
      <alignment horizontal="center" vertical="center" wrapText="1"/>
      <protection/>
    </xf>
    <xf numFmtId="0" fontId="2" fillId="0" borderId="9" xfId="38" applyFont="1" applyFill="1" applyBorder="1" applyAlignment="1">
      <alignment horizontal="center" vertical="center"/>
      <protection/>
    </xf>
    <xf numFmtId="0" fontId="2" fillId="0" borderId="1" xfId="38" applyFont="1" applyFill="1" applyBorder="1" applyAlignment="1">
      <alignment horizontal="center" vertical="center"/>
      <protection/>
    </xf>
    <xf numFmtId="0" fontId="7" fillId="0" borderId="41" xfId="38" applyFont="1" applyFill="1" applyBorder="1" applyAlignment="1">
      <alignment horizontal="center" vertical="center"/>
      <protection/>
    </xf>
    <xf numFmtId="38" fontId="2" fillId="0" borderId="1" xfId="16" applyFont="1" applyFill="1" applyBorder="1" applyAlignment="1">
      <alignment horizontal="right" vertical="center"/>
    </xf>
    <xf numFmtId="38" fontId="2" fillId="0" borderId="2" xfId="16" applyFont="1" applyFill="1" applyBorder="1" applyAlignment="1">
      <alignment horizontal="right" vertical="center"/>
    </xf>
    <xf numFmtId="38" fontId="2" fillId="0" borderId="37" xfId="16" applyFont="1" applyFill="1" applyBorder="1" applyAlignment="1">
      <alignment horizontal="right" vertical="center"/>
    </xf>
    <xf numFmtId="38" fontId="2" fillId="0" borderId="4" xfId="16" applyFont="1" applyFill="1" applyBorder="1" applyAlignment="1">
      <alignment horizontal="right" vertical="center"/>
    </xf>
    <xf numFmtId="38" fontId="2" fillId="0" borderId="5" xfId="16" applyFont="1" applyFill="1" applyBorder="1" applyAlignment="1">
      <alignment horizontal="right" vertical="center"/>
    </xf>
    <xf numFmtId="38" fontId="2" fillId="0" borderId="38" xfId="16" applyFont="1" applyFill="1" applyBorder="1" applyAlignment="1">
      <alignment horizontal="right" vertical="center"/>
    </xf>
    <xf numFmtId="0" fontId="7" fillId="0" borderId="3" xfId="38" applyFont="1" applyFill="1" applyBorder="1" applyAlignment="1">
      <alignment horizontal="left" vertical="center" wrapText="1"/>
      <protection/>
    </xf>
    <xf numFmtId="0" fontId="7" fillId="0" borderId="0" xfId="38" applyFont="1" applyFill="1" applyBorder="1" applyAlignment="1">
      <alignment horizontal="left" vertical="center" wrapText="1"/>
      <protection/>
    </xf>
    <xf numFmtId="0" fontId="7" fillId="0" borderId="42" xfId="38" applyFont="1" applyFill="1" applyBorder="1" applyAlignment="1">
      <alignment horizontal="left" vertical="center"/>
      <protection/>
    </xf>
    <xf numFmtId="0" fontId="7" fillId="0" borderId="41" xfId="38" applyFont="1" applyFill="1" applyBorder="1" applyAlignment="1">
      <alignment horizontal="left" vertical="center"/>
      <protection/>
    </xf>
    <xf numFmtId="38" fontId="2" fillId="0" borderId="35" xfId="16" applyFont="1" applyFill="1" applyBorder="1" applyAlignment="1">
      <alignment horizontal="right" vertical="center"/>
    </xf>
    <xf numFmtId="38" fontId="2" fillId="0" borderId="70" xfId="16" applyFont="1" applyFill="1" applyBorder="1" applyAlignment="1">
      <alignment horizontal="right" vertical="center"/>
    </xf>
    <xf numFmtId="38" fontId="2" fillId="0" borderId="71" xfId="16" applyFont="1" applyFill="1" applyBorder="1" applyAlignment="1">
      <alignment horizontal="right" vertical="center"/>
    </xf>
    <xf numFmtId="0" fontId="7" fillId="0" borderId="39" xfId="38" applyFont="1" applyFill="1" applyBorder="1" applyAlignment="1">
      <alignment horizontal="center" vertical="center"/>
      <protection/>
    </xf>
    <xf numFmtId="0" fontId="7" fillId="0" borderId="42" xfId="38" applyFont="1" applyFill="1" applyBorder="1" applyAlignment="1">
      <alignment horizontal="center" vertical="center"/>
      <protection/>
    </xf>
    <xf numFmtId="0" fontId="7" fillId="0" borderId="39" xfId="38" applyFont="1" applyFill="1" applyBorder="1" applyAlignment="1">
      <alignment horizontal="left" vertical="center"/>
      <protection/>
    </xf>
    <xf numFmtId="177" fontId="2" fillId="0" borderId="39" xfId="16" applyNumberFormat="1" applyFont="1" applyFill="1" applyBorder="1" applyAlignment="1">
      <alignment horizontal="right" vertical="center"/>
    </xf>
    <xf numFmtId="177" fontId="2" fillId="0" borderId="42" xfId="16" applyNumberFormat="1" applyFont="1" applyFill="1" applyBorder="1" applyAlignment="1">
      <alignment horizontal="right" vertical="center"/>
    </xf>
    <xf numFmtId="177" fontId="2" fillId="0" borderId="41" xfId="16" applyNumberFormat="1" applyFont="1" applyFill="1" applyBorder="1" applyAlignment="1">
      <alignment horizontal="right" vertical="center"/>
    </xf>
    <xf numFmtId="0" fontId="14" fillId="0" borderId="38" xfId="0" applyFont="1" applyFill="1" applyBorder="1" applyAlignment="1">
      <alignment horizontal="right" vertical="center"/>
    </xf>
    <xf numFmtId="0" fontId="7" fillId="0" borderId="39" xfId="38" applyFont="1" applyFill="1" applyBorder="1" applyAlignment="1">
      <alignment horizontal="left" vertical="center" wrapText="1"/>
      <protection/>
    </xf>
    <xf numFmtId="0" fontId="7" fillId="0" borderId="42" xfId="38" applyFont="1" applyFill="1" applyBorder="1" applyAlignment="1">
      <alignment horizontal="left" vertical="center" wrapText="1"/>
      <protection/>
    </xf>
    <xf numFmtId="0" fontId="7" fillId="0" borderId="41" xfId="38" applyFont="1" applyFill="1" applyBorder="1" applyAlignment="1">
      <alignment horizontal="left" vertical="center" wrapText="1"/>
      <protection/>
    </xf>
    <xf numFmtId="0" fontId="14" fillId="0" borderId="0" xfId="0" applyFont="1" applyFill="1" applyAlignment="1">
      <alignment horizontal="right" vertical="center"/>
    </xf>
    <xf numFmtId="0" fontId="14" fillId="0" borderId="12" xfId="0" applyFont="1" applyFill="1" applyBorder="1" applyAlignment="1">
      <alignment horizontal="right" vertical="center"/>
    </xf>
    <xf numFmtId="0" fontId="14" fillId="0" borderId="4" xfId="0" applyFont="1" applyFill="1" applyBorder="1" applyAlignment="1">
      <alignment horizontal="right" vertical="center"/>
    </xf>
    <xf numFmtId="0" fontId="14" fillId="0" borderId="5" xfId="0" applyFont="1" applyFill="1" applyBorder="1" applyAlignment="1">
      <alignment horizontal="right" vertical="center"/>
    </xf>
    <xf numFmtId="0" fontId="14" fillId="0" borderId="81"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0" xfId="0" applyFont="1" applyFill="1" applyAlignment="1">
      <alignment horizontal="left" vertical="center" wrapText="1"/>
    </xf>
    <xf numFmtId="0" fontId="14" fillId="0" borderId="12" xfId="0" applyFont="1" applyFill="1" applyBorder="1" applyAlignment="1">
      <alignment horizontal="left" vertical="center" wrapText="1"/>
    </xf>
    <xf numFmtId="177" fontId="2" fillId="0" borderId="80" xfId="16" applyNumberFormat="1" applyFont="1" applyFill="1" applyBorder="1" applyAlignment="1">
      <alignment horizontal="right" vertical="center"/>
    </xf>
    <xf numFmtId="0" fontId="14" fillId="0" borderId="43" xfId="0" applyFont="1" applyFill="1" applyBorder="1" applyAlignment="1">
      <alignment horizontal="right" vertical="center"/>
    </xf>
    <xf numFmtId="0" fontId="14" fillId="0" borderId="81" xfId="0" applyFont="1" applyFill="1" applyBorder="1" applyAlignment="1">
      <alignment horizontal="right" vertical="center"/>
    </xf>
    <xf numFmtId="0" fontId="14" fillId="0" borderId="3" xfId="0" applyFont="1" applyFill="1" applyBorder="1" applyAlignment="1">
      <alignment horizontal="right" vertical="center"/>
    </xf>
    <xf numFmtId="0" fontId="14" fillId="0" borderId="43" xfId="0" applyFont="1" applyFill="1" applyBorder="1" applyAlignment="1">
      <alignment horizontal="left" vertical="center" wrapText="1"/>
    </xf>
    <xf numFmtId="0" fontId="7" fillId="0" borderId="4" xfId="38" applyFont="1" applyFill="1" applyBorder="1" applyAlignment="1">
      <alignment horizontal="left" vertical="center" wrapText="1"/>
      <protection/>
    </xf>
    <xf numFmtId="0" fontId="7" fillId="0" borderId="5" xfId="38" applyFont="1" applyFill="1" applyBorder="1" applyAlignment="1">
      <alignment horizontal="left" vertical="center" wrapText="1"/>
      <protection/>
    </xf>
    <xf numFmtId="0" fontId="7" fillId="0" borderId="38" xfId="38" applyFont="1" applyFill="1" applyBorder="1" applyAlignment="1">
      <alignment horizontal="left" vertical="center" wrapText="1"/>
      <protection/>
    </xf>
    <xf numFmtId="38" fontId="2" fillId="0" borderId="39" xfId="16" applyFont="1" applyFill="1" applyBorder="1" applyAlignment="1">
      <alignment horizontal="right" vertical="center"/>
    </xf>
    <xf numFmtId="38" fontId="2" fillId="0" borderId="42" xfId="16" applyFont="1" applyFill="1" applyBorder="1" applyAlignment="1">
      <alignment horizontal="right" vertical="center"/>
    </xf>
    <xf numFmtId="38" fontId="2" fillId="0" borderId="41" xfId="16" applyFont="1" applyFill="1" applyBorder="1" applyAlignment="1">
      <alignment horizontal="right" vertical="center"/>
    </xf>
    <xf numFmtId="0" fontId="7" fillId="0" borderId="80" xfId="38" applyFont="1" applyFill="1" applyBorder="1" applyAlignment="1">
      <alignment horizontal="left" vertical="center" wrapText="1"/>
      <protection/>
    </xf>
    <xf numFmtId="0" fontId="7" fillId="0" borderId="2" xfId="38" applyFont="1" applyFill="1" applyBorder="1" applyAlignment="1">
      <alignment horizontal="left" vertical="center" wrapText="1"/>
      <protection/>
    </xf>
    <xf numFmtId="0" fontId="7" fillId="0" borderId="37" xfId="38" applyFont="1" applyFill="1" applyBorder="1" applyAlignment="1">
      <alignment horizontal="left" vertical="center" wrapText="1"/>
      <protection/>
    </xf>
    <xf numFmtId="0" fontId="7" fillId="0" borderId="71" xfId="38" applyFont="1" applyFill="1" applyBorder="1" applyAlignment="1">
      <alignment horizontal="left" vertical="center"/>
      <protection/>
    </xf>
    <xf numFmtId="0" fontId="7" fillId="0" borderId="45" xfId="38" applyFont="1" applyFill="1" applyBorder="1" applyAlignment="1">
      <alignment horizontal="left" vertical="center"/>
      <protection/>
    </xf>
    <xf numFmtId="0" fontId="7" fillId="0" borderId="5" xfId="0" applyFont="1" applyFill="1" applyBorder="1" applyAlignment="1">
      <alignment horizontal="right" vertical="center"/>
    </xf>
    <xf numFmtId="0" fontId="7" fillId="0" borderId="9" xfId="38" applyFont="1" applyFill="1" applyBorder="1" applyAlignment="1">
      <alignment horizontal="center" vertical="center"/>
      <protection/>
    </xf>
    <xf numFmtId="0" fontId="7" fillId="0" borderId="9" xfId="38" applyFont="1" applyFill="1" applyBorder="1" applyAlignment="1">
      <alignment horizontal="center" vertical="center" wrapText="1"/>
      <protection/>
    </xf>
    <xf numFmtId="177" fontId="2" fillId="0" borderId="9" xfId="16" applyNumberFormat="1" applyFont="1" applyFill="1" applyBorder="1" applyAlignment="1">
      <alignment horizontal="right" vertical="center"/>
    </xf>
    <xf numFmtId="0" fontId="7" fillId="0" borderId="3" xfId="38" applyFont="1" applyFill="1" applyBorder="1" applyAlignment="1">
      <alignment horizontal="left" vertical="center"/>
      <protection/>
    </xf>
    <xf numFmtId="0" fontId="7" fillId="0" borderId="0" xfId="38" applyFont="1" applyFill="1" applyBorder="1" applyAlignment="1">
      <alignment horizontal="left" vertical="center"/>
      <protection/>
    </xf>
    <xf numFmtId="0" fontId="7" fillId="0" borderId="12" xfId="38" applyFont="1" applyFill="1" applyBorder="1" applyAlignment="1">
      <alignment horizontal="left" vertical="center"/>
      <protection/>
    </xf>
    <xf numFmtId="0" fontId="7" fillId="0" borderId="4" xfId="38" applyFont="1" applyFill="1" applyBorder="1" applyAlignment="1">
      <alignment horizontal="left" vertical="center"/>
      <protection/>
    </xf>
    <xf numFmtId="0" fontId="7" fillId="0" borderId="5" xfId="38" applyFont="1" applyFill="1" applyBorder="1" applyAlignment="1">
      <alignment horizontal="left" vertical="center"/>
      <protection/>
    </xf>
    <xf numFmtId="0" fontId="7" fillId="0" borderId="38" xfId="38" applyFont="1" applyFill="1" applyBorder="1" applyAlignment="1">
      <alignment horizontal="left" vertical="center"/>
      <protection/>
    </xf>
    <xf numFmtId="38" fontId="2" fillId="0" borderId="9" xfId="16" applyFont="1" applyFill="1" applyBorder="1" applyAlignment="1">
      <alignment horizontal="right" vertical="center"/>
    </xf>
    <xf numFmtId="0" fontId="7" fillId="0" borderId="1" xfId="38" applyFont="1" applyFill="1" applyBorder="1" applyAlignment="1">
      <alignment horizontal="left" vertical="center" wrapText="1"/>
      <protection/>
    </xf>
    <xf numFmtId="38" fontId="7" fillId="0" borderId="9" xfId="16" applyFont="1" applyFill="1" applyBorder="1" applyAlignment="1">
      <alignment horizontal="center" vertical="center"/>
    </xf>
    <xf numFmtId="0" fontId="7" fillId="0" borderId="66" xfId="38" applyFont="1" applyFill="1" applyBorder="1" applyAlignment="1">
      <alignment horizontal="left" vertical="center"/>
      <protection/>
    </xf>
    <xf numFmtId="0" fontId="7" fillId="0" borderId="72" xfId="38" applyFont="1" applyFill="1" applyBorder="1" applyAlignment="1">
      <alignment horizontal="left" vertical="center"/>
      <protection/>
    </xf>
    <xf numFmtId="38" fontId="7" fillId="0" borderId="45" xfId="16" applyFont="1" applyFill="1" applyBorder="1" applyAlignment="1">
      <alignment horizontal="right" vertical="center"/>
    </xf>
    <xf numFmtId="38" fontId="7" fillId="0" borderId="35" xfId="16" applyFont="1" applyFill="1" applyBorder="1" applyAlignment="1">
      <alignment horizontal="left" vertical="center"/>
    </xf>
    <xf numFmtId="38" fontId="7" fillId="0" borderId="70" xfId="16" applyFont="1" applyFill="1" applyBorder="1" applyAlignment="1">
      <alignment horizontal="left" vertical="center"/>
    </xf>
    <xf numFmtId="38" fontId="7" fillId="0" borderId="71" xfId="16" applyFont="1" applyFill="1" applyBorder="1" applyAlignment="1">
      <alignment horizontal="left" vertical="center"/>
    </xf>
    <xf numFmtId="37" fontId="14" fillId="0" borderId="11" xfId="23" applyFont="1" applyFill="1" applyBorder="1" applyAlignment="1" applyProtection="1">
      <alignment horizontal="center" vertical="center"/>
      <protection/>
    </xf>
    <xf numFmtId="37" fontId="14" fillId="0" borderId="92" xfId="23" applyFont="1" applyFill="1" applyBorder="1" applyAlignment="1" applyProtection="1">
      <alignment horizontal="center" vertical="center"/>
      <protection/>
    </xf>
    <xf numFmtId="0" fontId="7" fillId="0" borderId="0" xfId="38" applyFont="1" applyFill="1" applyAlignment="1">
      <alignment horizontal="distributed" vertical="center"/>
      <protection/>
    </xf>
    <xf numFmtId="38" fontId="7" fillId="0" borderId="72" xfId="16" applyFont="1" applyFill="1" applyBorder="1" applyAlignment="1">
      <alignment horizontal="right" vertical="center"/>
    </xf>
    <xf numFmtId="38" fontId="7" fillId="0" borderId="72" xfId="16" applyFont="1" applyFill="1" applyBorder="1" applyAlignment="1">
      <alignment horizontal="center" vertical="center"/>
    </xf>
    <xf numFmtId="0" fontId="7" fillId="0" borderId="7" xfId="38" applyFont="1" applyFill="1" applyBorder="1" applyAlignment="1">
      <alignment horizontal="left" vertical="center"/>
      <protection/>
    </xf>
    <xf numFmtId="0" fontId="7" fillId="0" borderId="8" xfId="38" applyFont="1" applyFill="1" applyBorder="1" applyAlignment="1">
      <alignment horizontal="left" vertical="center"/>
      <protection/>
    </xf>
    <xf numFmtId="0" fontId="7" fillId="0" borderId="10" xfId="38" applyFont="1" applyFill="1" applyBorder="1" applyAlignment="1">
      <alignment horizontal="left" vertical="center"/>
      <protection/>
    </xf>
    <xf numFmtId="38" fontId="7" fillId="0" borderId="9" xfId="16" applyFont="1" applyFill="1" applyBorder="1" applyAlignment="1">
      <alignment horizontal="right" vertical="center"/>
    </xf>
    <xf numFmtId="37" fontId="14" fillId="0" borderId="93" xfId="23" applyFont="1" applyFill="1" applyBorder="1" applyAlignment="1" applyProtection="1">
      <alignment horizontal="center" vertical="center"/>
      <protection/>
    </xf>
    <xf numFmtId="37" fontId="14" fillId="0" borderId="94" xfId="23" applyFont="1" applyFill="1" applyBorder="1" applyAlignment="1" applyProtection="1">
      <alignment horizontal="center" vertical="center"/>
      <protection/>
    </xf>
    <xf numFmtId="37" fontId="14" fillId="0" borderId="95" xfId="23" applyFont="1" applyFill="1" applyBorder="1" applyAlignment="1" applyProtection="1">
      <alignment horizontal="center" vertical="center"/>
      <protection/>
    </xf>
    <xf numFmtId="37" fontId="14" fillId="0" borderId="7" xfId="23" applyFont="1" applyFill="1" applyBorder="1" applyAlignment="1" applyProtection="1">
      <alignment horizontal="center" vertical="center"/>
      <protection/>
    </xf>
    <xf numFmtId="37" fontId="14" fillId="0" borderId="8" xfId="23" applyFont="1" applyFill="1" applyBorder="1" applyAlignment="1" applyProtection="1">
      <alignment horizontal="center" vertical="center"/>
      <protection/>
    </xf>
    <xf numFmtId="37" fontId="14" fillId="0" borderId="10" xfId="23" applyFont="1" applyFill="1" applyBorder="1" applyAlignment="1" applyProtection="1">
      <alignment horizontal="center" vertical="center"/>
      <protection/>
    </xf>
    <xf numFmtId="37" fontId="14" fillId="0" borderId="96" xfId="23" applyFont="1" applyFill="1" applyBorder="1" applyAlignment="1" applyProtection="1">
      <alignment horizontal="center" vertical="center"/>
      <protection/>
    </xf>
    <xf numFmtId="177" fontId="2" fillId="0" borderId="0" xfId="16" applyNumberFormat="1" applyFont="1" applyFill="1" applyBorder="1" applyAlignment="1">
      <alignment horizontal="right"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6" xfId="0" applyFont="1" applyFill="1" applyBorder="1" applyAlignment="1">
      <alignment horizontal="center" vertical="center"/>
    </xf>
    <xf numFmtId="37" fontId="14" fillId="0" borderId="97" xfId="23" applyFont="1" applyFill="1" applyBorder="1" applyAlignment="1" applyProtection="1" quotePrefix="1">
      <alignment horizontal="left" vertical="center" wrapText="1"/>
      <protection/>
    </xf>
    <xf numFmtId="37" fontId="14" fillId="0" borderId="98" xfId="23" applyFont="1" applyFill="1" applyBorder="1" applyAlignment="1" applyProtection="1">
      <alignment vertical="center" wrapText="1"/>
      <protection/>
    </xf>
    <xf numFmtId="37" fontId="14" fillId="0" borderId="90" xfId="23" applyFont="1" applyFill="1" applyBorder="1" applyAlignment="1" applyProtection="1">
      <alignment vertical="center" wrapText="1"/>
      <protection/>
    </xf>
    <xf numFmtId="37" fontId="14" fillId="0" borderId="8" xfId="23" applyFont="1" applyFill="1" applyBorder="1" applyAlignment="1" applyProtection="1">
      <alignment vertical="center" wrapText="1"/>
      <protection/>
    </xf>
    <xf numFmtId="37" fontId="14" fillId="0" borderId="96" xfId="23" applyFont="1" applyFill="1" applyBorder="1" applyAlignment="1" applyProtection="1">
      <alignment vertical="center" wrapText="1"/>
      <protection/>
    </xf>
    <xf numFmtId="37" fontId="14" fillId="0" borderId="8" xfId="23" applyFont="1" applyFill="1" applyBorder="1" applyAlignment="1" applyProtection="1" quotePrefix="1">
      <alignment horizontal="left" vertical="center" wrapText="1"/>
      <protection/>
    </xf>
    <xf numFmtId="37" fontId="14" fillId="0" borderId="2" xfId="23" applyFont="1" applyFill="1" applyBorder="1" applyAlignment="1" applyProtection="1" quotePrefix="1">
      <alignment horizontal="left" vertical="center" wrapText="1"/>
      <protection/>
    </xf>
    <xf numFmtId="37" fontId="14" fillId="0" borderId="99" xfId="23" applyFont="1" applyFill="1" applyBorder="1" applyAlignment="1" applyProtection="1">
      <alignment vertical="center" wrapText="1"/>
      <protection/>
    </xf>
    <xf numFmtId="37" fontId="14" fillId="0" borderId="97" xfId="23" applyFont="1" applyFill="1" applyBorder="1" applyAlignment="1" applyProtection="1">
      <alignment vertical="center" wrapText="1"/>
      <protection/>
    </xf>
    <xf numFmtId="37" fontId="14" fillId="0" borderId="100" xfId="23" applyFont="1" applyFill="1" applyBorder="1" applyAlignment="1" applyProtection="1" quotePrefix="1">
      <alignment horizontal="left" vertical="center" wrapText="1"/>
      <protection/>
    </xf>
    <xf numFmtId="37" fontId="14" fillId="0" borderId="5" xfId="23" applyFont="1" applyFill="1" applyBorder="1" applyAlignment="1" applyProtection="1">
      <alignment vertical="center" wrapText="1"/>
      <protection/>
    </xf>
    <xf numFmtId="37" fontId="14" fillId="0" borderId="101" xfId="23" applyFont="1" applyFill="1" applyBorder="1" applyAlignment="1" applyProtection="1">
      <alignment vertical="center" wrapText="1"/>
      <protection/>
    </xf>
    <xf numFmtId="37" fontId="14" fillId="0" borderId="86" xfId="23" applyFont="1" applyFill="1" applyBorder="1" applyAlignment="1" applyProtection="1">
      <alignment horizontal="center" vertical="center" wrapText="1"/>
      <protection/>
    </xf>
    <xf numFmtId="37" fontId="14" fillId="0" borderId="91" xfId="23" applyFont="1" applyFill="1" applyBorder="1" applyAlignment="1" applyProtection="1">
      <alignment horizontal="center" vertical="center" wrapText="1"/>
      <protection/>
    </xf>
    <xf numFmtId="37" fontId="14" fillId="0" borderId="25" xfId="23" applyFont="1" applyFill="1" applyBorder="1" applyAlignment="1" applyProtection="1">
      <alignment horizontal="center" vertical="center"/>
      <protection/>
    </xf>
    <xf numFmtId="37" fontId="14" fillId="0" borderId="74" xfId="23" applyFont="1" applyFill="1" applyBorder="1" applyAlignment="1" applyProtection="1">
      <alignment horizontal="center" vertical="center"/>
      <protection/>
    </xf>
    <xf numFmtId="37" fontId="14" fillId="0" borderId="26" xfId="23" applyFont="1" applyFill="1" applyBorder="1" applyAlignment="1" applyProtection="1">
      <alignment horizontal="center" vertical="center" wrapText="1"/>
      <protection/>
    </xf>
    <xf numFmtId="37" fontId="14" fillId="0" borderId="92" xfId="23" applyFont="1" applyFill="1" applyBorder="1" applyAlignment="1" applyProtection="1">
      <alignment horizontal="center" vertical="center" wrapText="1"/>
      <protection/>
    </xf>
    <xf numFmtId="37" fontId="14" fillId="0" borderId="25" xfId="23" applyFont="1" applyFill="1" applyBorder="1" applyAlignment="1" applyProtection="1" quotePrefix="1">
      <alignment horizontal="center" vertical="center" wrapText="1"/>
      <protection/>
    </xf>
    <xf numFmtId="37" fontId="14" fillId="0" borderId="74" xfId="23" applyFont="1" applyFill="1" applyBorder="1" applyAlignment="1" applyProtection="1">
      <alignment horizontal="center" vertical="center" wrapText="1"/>
      <protection/>
    </xf>
    <xf numFmtId="37" fontId="14" fillId="0" borderId="16" xfId="23" applyFont="1" applyFill="1" applyBorder="1" applyAlignment="1" applyProtection="1">
      <alignment horizontal="center" vertical="center" wrapText="1"/>
      <protection/>
    </xf>
    <xf numFmtId="37" fontId="14" fillId="0" borderId="11" xfId="23" applyFont="1" applyFill="1" applyBorder="1" applyAlignment="1" applyProtection="1">
      <alignment horizontal="center" vertical="center" wrapText="1"/>
      <protection/>
    </xf>
    <xf numFmtId="37" fontId="14" fillId="0" borderId="16" xfId="23" applyFont="1" applyFill="1" applyBorder="1" applyAlignment="1" applyProtection="1" quotePrefix="1">
      <alignment horizontal="center" vertical="center" wrapText="1"/>
      <protection/>
    </xf>
    <xf numFmtId="37" fontId="14" fillId="0" borderId="26" xfId="23" applyFont="1" applyFill="1" applyBorder="1" applyAlignment="1" applyProtection="1" quotePrefix="1">
      <alignment horizontal="center" vertical="center" wrapText="1"/>
      <protection/>
    </xf>
    <xf numFmtId="0" fontId="2" fillId="0" borderId="5" xfId="38" applyFont="1" applyFill="1" applyBorder="1" applyAlignment="1">
      <alignment horizontal="center" vertical="center"/>
      <protection/>
    </xf>
    <xf numFmtId="0" fontId="2" fillId="0" borderId="38" xfId="38" applyFont="1" applyFill="1" applyBorder="1" applyAlignment="1">
      <alignment horizontal="center" vertical="center"/>
      <protection/>
    </xf>
    <xf numFmtId="0" fontId="2" fillId="0" borderId="1" xfId="38" applyFont="1" applyFill="1" applyBorder="1" applyAlignment="1">
      <alignment horizontal="center" vertical="center" wrapText="1"/>
      <protection/>
    </xf>
    <xf numFmtId="0" fontId="2" fillId="0" borderId="2" xfId="38" applyFont="1" applyFill="1" applyBorder="1" applyAlignment="1">
      <alignment horizontal="center" vertical="center" wrapText="1"/>
      <protection/>
    </xf>
    <xf numFmtId="0" fontId="2" fillId="0" borderId="37" xfId="38" applyFont="1" applyFill="1" applyBorder="1" applyAlignment="1">
      <alignment horizontal="center" vertical="center" wrapText="1"/>
      <protection/>
    </xf>
    <xf numFmtId="0" fontId="2" fillId="0" borderId="3" xfId="38" applyFont="1" applyFill="1" applyBorder="1" applyAlignment="1">
      <alignment horizontal="center" vertical="center" wrapText="1"/>
      <protection/>
    </xf>
    <xf numFmtId="0" fontId="2" fillId="0" borderId="0" xfId="38" applyFont="1" applyFill="1" applyBorder="1" applyAlignment="1">
      <alignment horizontal="center" vertical="center" wrapText="1"/>
      <protection/>
    </xf>
    <xf numFmtId="0" fontId="2" fillId="0" borderId="12" xfId="38" applyFont="1" applyFill="1" applyBorder="1" applyAlignment="1">
      <alignment horizontal="center" vertical="center" wrapText="1"/>
      <protection/>
    </xf>
    <xf numFmtId="0" fontId="2" fillId="0" borderId="4" xfId="38" applyFont="1" applyFill="1" applyBorder="1" applyAlignment="1">
      <alignment horizontal="center" vertical="center" wrapText="1"/>
      <protection/>
    </xf>
    <xf numFmtId="0" fontId="2" fillId="0" borderId="5" xfId="38" applyFont="1" applyFill="1" applyBorder="1" applyAlignment="1">
      <alignment horizontal="center" vertical="center" wrapText="1"/>
      <protection/>
    </xf>
    <xf numFmtId="0" fontId="2" fillId="0" borderId="38" xfId="38" applyFont="1" applyFill="1" applyBorder="1" applyAlignment="1">
      <alignment horizontal="center" vertical="center" wrapText="1"/>
      <protection/>
    </xf>
    <xf numFmtId="38" fontId="2" fillId="0" borderId="80" xfId="16" applyFont="1" applyFill="1" applyBorder="1" applyAlignment="1">
      <alignment horizontal="right" vertical="center"/>
    </xf>
    <xf numFmtId="177" fontId="2" fillId="0" borderId="46" xfId="16" applyNumberFormat="1" applyFont="1" applyFill="1" applyBorder="1" applyAlignment="1">
      <alignment horizontal="right" vertical="center"/>
    </xf>
    <xf numFmtId="38" fontId="2" fillId="0" borderId="46" xfId="16" applyFont="1" applyFill="1" applyBorder="1" applyAlignment="1">
      <alignment horizontal="right" vertical="center"/>
    </xf>
    <xf numFmtId="38" fontId="2" fillId="0" borderId="3" xfId="16" applyFont="1" applyFill="1" applyBorder="1" applyAlignment="1">
      <alignment horizontal="right" vertical="center"/>
    </xf>
    <xf numFmtId="38" fontId="2" fillId="0" borderId="0" xfId="16" applyFont="1" applyFill="1" applyBorder="1" applyAlignment="1">
      <alignment horizontal="right" vertical="center"/>
    </xf>
    <xf numFmtId="38" fontId="2" fillId="0" borderId="16" xfId="16" applyFont="1" applyFill="1" applyBorder="1" applyAlignment="1">
      <alignment horizontal="right" vertical="center"/>
    </xf>
    <xf numFmtId="177" fontId="2" fillId="0" borderId="1" xfId="16" applyNumberFormat="1" applyFont="1" applyFill="1" applyBorder="1" applyAlignment="1">
      <alignment horizontal="right" vertical="center"/>
    </xf>
    <xf numFmtId="177" fontId="2" fillId="0" borderId="2" xfId="16" applyNumberFormat="1" applyFont="1" applyFill="1" applyBorder="1" applyAlignment="1">
      <alignment horizontal="right" vertical="center"/>
    </xf>
    <xf numFmtId="177" fontId="2" fillId="0" borderId="4" xfId="16" applyNumberFormat="1" applyFont="1" applyFill="1" applyBorder="1" applyAlignment="1">
      <alignment horizontal="right" vertical="center"/>
    </xf>
    <xf numFmtId="177" fontId="2" fillId="0" borderId="5" xfId="16" applyNumberFormat="1" applyFont="1" applyFill="1" applyBorder="1" applyAlignment="1">
      <alignment horizontal="right" vertical="center"/>
    </xf>
    <xf numFmtId="0" fontId="7" fillId="0" borderId="1" xfId="38" applyFont="1" applyFill="1" applyBorder="1" applyAlignment="1">
      <alignment horizontal="center" vertical="center" wrapText="1"/>
      <protection/>
    </xf>
    <xf numFmtId="0" fontId="7" fillId="0" borderId="2" xfId="38" applyFont="1" applyFill="1" applyBorder="1" applyAlignment="1">
      <alignment horizontal="center" vertical="center" wrapText="1"/>
      <protection/>
    </xf>
    <xf numFmtId="0" fontId="7" fillId="0" borderId="37" xfId="38" applyFont="1" applyFill="1" applyBorder="1" applyAlignment="1">
      <alignment horizontal="center" vertical="center" wrapText="1"/>
      <protection/>
    </xf>
    <xf numFmtId="0" fontId="7" fillId="0" borderId="3" xfId="38" applyFont="1" applyFill="1" applyBorder="1" applyAlignment="1">
      <alignment horizontal="center" vertical="center" wrapText="1"/>
      <protection/>
    </xf>
    <xf numFmtId="0" fontId="7" fillId="0" borderId="0" xfId="38" applyFont="1" applyFill="1" applyBorder="1" applyAlignment="1">
      <alignment horizontal="center" vertical="center" wrapText="1"/>
      <protection/>
    </xf>
    <xf numFmtId="0" fontId="7" fillId="0" borderId="12" xfId="38" applyFont="1" applyFill="1" applyBorder="1" applyAlignment="1">
      <alignment horizontal="center" vertical="center" wrapText="1"/>
      <protection/>
    </xf>
    <xf numFmtId="0" fontId="7" fillId="0" borderId="4" xfId="38" applyFont="1" applyFill="1" applyBorder="1" applyAlignment="1">
      <alignment horizontal="center" vertical="center" wrapText="1"/>
      <protection/>
    </xf>
    <xf numFmtId="0" fontId="7" fillId="0" borderId="5" xfId="38" applyFont="1" applyFill="1" applyBorder="1" applyAlignment="1">
      <alignment horizontal="center" vertical="center" wrapText="1"/>
      <protection/>
    </xf>
    <xf numFmtId="0" fontId="7" fillId="0" borderId="38" xfId="38" applyFont="1" applyFill="1" applyBorder="1" applyAlignment="1">
      <alignment horizontal="center" vertical="center" wrapText="1"/>
      <protection/>
    </xf>
    <xf numFmtId="0" fontId="17" fillId="0" borderId="0" xfId="38" applyFont="1" applyFill="1" applyAlignment="1">
      <alignment horizontal="center" vertical="center"/>
      <protection/>
    </xf>
    <xf numFmtId="0" fontId="14" fillId="0" borderId="0" xfId="38" applyFont="1" applyFill="1" applyAlignment="1">
      <alignment horizontal="center" vertical="center"/>
      <protection/>
    </xf>
    <xf numFmtId="0" fontId="7" fillId="0" borderId="1" xfId="38" applyFont="1" applyFill="1" applyBorder="1" applyAlignment="1">
      <alignment horizontal="center" vertical="center"/>
      <protection/>
    </xf>
    <xf numFmtId="0" fontId="7" fillId="0" borderId="2" xfId="38" applyFont="1" applyFill="1" applyBorder="1" applyAlignment="1">
      <alignment horizontal="center" vertical="center"/>
      <protection/>
    </xf>
    <xf numFmtId="0" fontId="7" fillId="0" borderId="37" xfId="38" applyFont="1" applyFill="1" applyBorder="1" applyAlignment="1">
      <alignment horizontal="center" vertical="center"/>
      <protection/>
    </xf>
    <xf numFmtId="0" fontId="7" fillId="0" borderId="3" xfId="38" applyFont="1" applyFill="1" applyBorder="1" applyAlignment="1">
      <alignment horizontal="center" vertical="center"/>
      <protection/>
    </xf>
    <xf numFmtId="0" fontId="7" fillId="0" borderId="0" xfId="38" applyFont="1" applyFill="1" applyBorder="1" applyAlignment="1">
      <alignment horizontal="center" vertical="center"/>
      <protection/>
    </xf>
    <xf numFmtId="0" fontId="7" fillId="0" borderId="12" xfId="38" applyFont="1" applyFill="1" applyBorder="1" applyAlignment="1">
      <alignment horizontal="center" vertical="center"/>
      <protection/>
    </xf>
    <xf numFmtId="0" fontId="7" fillId="0" borderId="4" xfId="38" applyFont="1" applyFill="1" applyBorder="1" applyAlignment="1">
      <alignment horizontal="center" vertical="center"/>
      <protection/>
    </xf>
    <xf numFmtId="0" fontId="7" fillId="0" borderId="5" xfId="38" applyFont="1" applyFill="1" applyBorder="1" applyAlignment="1">
      <alignment horizontal="center" vertical="center"/>
      <protection/>
    </xf>
    <xf numFmtId="0" fontId="7" fillId="0" borderId="38" xfId="38" applyFont="1" applyFill="1" applyBorder="1" applyAlignment="1">
      <alignment horizontal="center" vertical="center"/>
      <protection/>
    </xf>
    <xf numFmtId="0" fontId="3" fillId="0" borderId="8" xfId="0" applyFont="1" applyFill="1" applyBorder="1" applyAlignment="1" applyProtection="1">
      <alignment horizontal="distributed" vertical="center" wrapText="1"/>
      <protection/>
    </xf>
    <xf numFmtId="0" fontId="3" fillId="0" borderId="8" xfId="0" applyFont="1" applyFill="1" applyBorder="1" applyAlignment="1" applyProtection="1">
      <alignment horizontal="center" vertical="center"/>
      <protection/>
    </xf>
    <xf numFmtId="0" fontId="3" fillId="0" borderId="2"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3" fillId="0" borderId="70" xfId="0" applyFont="1" applyFill="1" applyBorder="1" applyAlignment="1" applyProtection="1">
      <alignment horizontal="distributed" vertical="center" wrapText="1"/>
      <protection/>
    </xf>
    <xf numFmtId="0" fontId="14" fillId="0" borderId="2" xfId="0" applyFont="1" applyFill="1" applyBorder="1" applyAlignment="1" applyProtection="1">
      <alignment horizontal="center" vertical="center"/>
      <protection/>
    </xf>
    <xf numFmtId="0" fontId="14" fillId="0" borderId="5" xfId="0" applyFont="1" applyFill="1" applyBorder="1" applyAlignment="1" applyProtection="1">
      <alignment horizontal="center" vertical="center"/>
      <protection/>
    </xf>
    <xf numFmtId="0" fontId="3" fillId="0" borderId="0" xfId="0" applyFont="1" applyFill="1" applyAlignment="1" applyProtection="1">
      <alignment horizontal="center" vertical="center"/>
      <protection/>
    </xf>
    <xf numFmtId="0" fontId="2" fillId="0" borderId="2"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3" fillId="0" borderId="7"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wrapText="1"/>
      <protection/>
    </xf>
    <xf numFmtId="0" fontId="9" fillId="0" borderId="2" xfId="0" applyFont="1" applyFill="1" applyBorder="1" applyAlignment="1" applyProtection="1">
      <alignment horizontal="center" vertical="center" wrapText="1"/>
      <protection/>
    </xf>
    <xf numFmtId="0" fontId="9" fillId="0" borderId="5" xfId="0" applyFont="1" applyFill="1" applyBorder="1" applyAlignment="1" applyProtection="1">
      <alignment horizontal="center" vertical="center" wrapText="1"/>
      <protection/>
    </xf>
    <xf numFmtId="0" fontId="9" fillId="0" borderId="0" xfId="0" applyFont="1" applyFill="1" applyBorder="1" applyAlignment="1" applyProtection="1">
      <alignment horizontal="center" vertical="center" wrapText="1"/>
      <protection/>
    </xf>
    <xf numFmtId="0" fontId="3" fillId="0" borderId="8" xfId="0" applyFont="1" applyFill="1" applyBorder="1" applyAlignment="1" applyProtection="1">
      <alignment horizontal="center" vertical="center" wrapText="1"/>
      <protection/>
    </xf>
    <xf numFmtId="0" fontId="14" fillId="0" borderId="0" xfId="0" applyNumberFormat="1" applyFont="1" applyFill="1" applyBorder="1" applyAlignment="1" applyProtection="1">
      <alignment vertical="center" shrinkToFit="1"/>
      <protection/>
    </xf>
    <xf numFmtId="0" fontId="14" fillId="0" borderId="1" xfId="0" applyFont="1" applyFill="1" applyBorder="1" applyAlignment="1" applyProtection="1">
      <alignment horizontal="left" vertical="center" shrinkToFit="1"/>
      <protection/>
    </xf>
    <xf numFmtId="0" fontId="14" fillId="0" borderId="37" xfId="0" applyFont="1" applyFill="1" applyBorder="1" applyAlignment="1" applyProtection="1">
      <alignment horizontal="left" vertical="center" shrinkToFit="1"/>
      <protection/>
    </xf>
    <xf numFmtId="0" fontId="14" fillId="0" borderId="7" xfId="0" applyFont="1" applyFill="1" applyBorder="1" applyAlignment="1" applyProtection="1">
      <alignment horizontal="left" vertical="center" shrinkToFit="1"/>
      <protection/>
    </xf>
    <xf numFmtId="0" fontId="14" fillId="0" borderId="10" xfId="0" applyFont="1" applyFill="1" applyBorder="1" applyAlignment="1" applyProtection="1">
      <alignment horizontal="left" vertical="center" shrinkToFit="1"/>
      <protection/>
    </xf>
    <xf numFmtId="57" fontId="14" fillId="0" borderId="7" xfId="0" applyNumberFormat="1" applyFont="1" applyFill="1" applyBorder="1" applyAlignment="1" applyProtection="1">
      <alignment horizontal="left" vertical="center" shrinkToFit="1"/>
      <protection/>
    </xf>
    <xf numFmtId="57" fontId="14" fillId="0" borderId="10" xfId="0" applyNumberFormat="1" applyFont="1" applyFill="1" applyBorder="1" applyAlignment="1" applyProtection="1">
      <alignment horizontal="left" vertical="center" shrinkToFit="1"/>
      <protection/>
    </xf>
    <xf numFmtId="177" fontId="14" fillId="0" borderId="2" xfId="0" applyNumberFormat="1" applyFont="1" applyFill="1" applyBorder="1" applyAlignment="1" applyProtection="1">
      <alignment vertical="center" shrinkToFit="1"/>
      <protection/>
    </xf>
    <xf numFmtId="177" fontId="20" fillId="0" borderId="3" xfId="0" applyNumberFormat="1" applyFont="1" applyFill="1" applyBorder="1" applyAlignment="1" applyProtection="1">
      <alignment horizontal="center" vertical="center" shrinkToFit="1"/>
      <protection/>
    </xf>
    <xf numFmtId="177" fontId="20" fillId="0" borderId="12" xfId="0" applyNumberFormat="1" applyFont="1" applyFill="1" applyBorder="1" applyAlignment="1" applyProtection="1">
      <alignment horizontal="center" vertical="center" shrinkToFit="1"/>
      <protection/>
    </xf>
    <xf numFmtId="177" fontId="14" fillId="0" borderId="7" xfId="0" applyNumberFormat="1" applyFont="1" applyFill="1" applyBorder="1" applyAlignment="1" applyProtection="1">
      <alignment horizontal="center" vertical="center" shrinkToFit="1"/>
      <protection/>
    </xf>
    <xf numFmtId="177" fontId="14" fillId="0" borderId="8" xfId="0" applyNumberFormat="1" applyFont="1" applyFill="1" applyBorder="1" applyAlignment="1" applyProtection="1">
      <alignment horizontal="center" vertical="center" shrinkToFit="1"/>
      <protection/>
    </xf>
    <xf numFmtId="177" fontId="14" fillId="0" borderId="10" xfId="0" applyNumberFormat="1" applyFont="1" applyFill="1" applyBorder="1" applyAlignment="1" applyProtection="1">
      <alignment horizontal="center" vertical="center" shrinkToFit="1"/>
      <protection/>
    </xf>
    <xf numFmtId="57" fontId="20" fillId="0" borderId="4" xfId="0" applyNumberFormat="1" applyFont="1" applyFill="1" applyBorder="1" applyAlignment="1" applyProtection="1">
      <alignment horizontal="center" vertical="center" shrinkToFit="1"/>
      <protection/>
    </xf>
    <xf numFmtId="57" fontId="20" fillId="0" borderId="38" xfId="0" applyNumberFormat="1" applyFont="1" applyFill="1" applyBorder="1" applyAlignment="1" applyProtection="1">
      <alignment horizontal="center" vertical="center" shrinkToFit="1"/>
      <protection/>
    </xf>
    <xf numFmtId="177" fontId="14" fillId="0" borderId="16" xfId="0" applyNumberFormat="1" applyFont="1" applyFill="1" applyBorder="1" applyAlignment="1" applyProtection="1">
      <alignment horizontal="center" vertical="center" shrinkToFit="1"/>
      <protection/>
    </xf>
    <xf numFmtId="177" fontId="14" fillId="0" borderId="11" xfId="0" applyNumberFormat="1" applyFont="1" applyFill="1" applyBorder="1" applyAlignment="1" applyProtection="1">
      <alignment horizontal="center" vertical="center" shrinkToFit="1"/>
      <protection/>
    </xf>
    <xf numFmtId="177" fontId="14" fillId="0" borderId="6" xfId="0" applyNumberFormat="1" applyFont="1" applyFill="1" applyBorder="1" applyAlignment="1" applyProtection="1">
      <alignment horizontal="center" vertical="center" shrinkToFit="1"/>
      <protection/>
    </xf>
    <xf numFmtId="177" fontId="14" fillId="0" borderId="16" xfId="0" applyNumberFormat="1" applyFont="1" applyFill="1" applyBorder="1" applyAlignment="1" applyProtection="1">
      <alignment horizontal="center" vertical="center" wrapText="1" shrinkToFit="1"/>
      <protection/>
    </xf>
    <xf numFmtId="177" fontId="14" fillId="0" borderId="11" xfId="0" applyNumberFormat="1" applyFont="1" applyFill="1" applyBorder="1" applyAlignment="1" applyProtection="1">
      <alignment horizontal="center" vertical="center" wrapText="1" shrinkToFit="1"/>
      <protection/>
    </xf>
    <xf numFmtId="177" fontId="14" fillId="0" borderId="6" xfId="0" applyNumberFormat="1" applyFont="1" applyFill="1" applyBorder="1" applyAlignment="1" applyProtection="1">
      <alignment horizontal="center" vertical="center" wrapText="1" shrinkToFit="1"/>
      <protection/>
    </xf>
    <xf numFmtId="177" fontId="19" fillId="0" borderId="0" xfId="0" applyNumberFormat="1" applyFont="1" applyFill="1" applyAlignment="1" applyProtection="1">
      <alignment vertical="center" shrinkToFit="1"/>
      <protection/>
    </xf>
    <xf numFmtId="177" fontId="14" fillId="0" borderId="0" xfId="0" applyNumberFormat="1" applyFont="1" applyFill="1" applyAlignment="1" applyProtection="1">
      <alignment vertical="center" shrinkToFit="1"/>
      <protection/>
    </xf>
    <xf numFmtId="177" fontId="3" fillId="0" borderId="0" xfId="0" applyNumberFormat="1" applyFont="1" applyFill="1" applyAlignment="1" applyProtection="1">
      <alignment horizontal="center" vertical="center" wrapText="1"/>
      <protection/>
    </xf>
    <xf numFmtId="177" fontId="3" fillId="0" borderId="0" xfId="0" applyNumberFormat="1" applyFont="1" applyFill="1" applyAlignment="1" applyProtection="1">
      <alignment horizontal="center" vertical="center"/>
      <protection/>
    </xf>
    <xf numFmtId="0" fontId="2" fillId="0" borderId="0" xfId="0" applyFont="1" applyFill="1" applyAlignment="1" applyProtection="1">
      <alignment horizontal="center" vertical="center"/>
      <protection/>
    </xf>
    <xf numFmtId="57" fontId="14" fillId="0" borderId="1" xfId="0" applyNumberFormat="1" applyFont="1" applyFill="1" applyBorder="1" applyAlignment="1" applyProtection="1">
      <alignment horizontal="center" vertical="center" shrinkToFit="1"/>
      <protection/>
    </xf>
    <xf numFmtId="57" fontId="14" fillId="0" borderId="37" xfId="0" applyNumberFormat="1" applyFont="1" applyFill="1" applyBorder="1" applyAlignment="1" applyProtection="1">
      <alignment horizontal="center" vertical="center" shrinkToFit="1"/>
      <protection/>
    </xf>
    <xf numFmtId="57" fontId="14" fillId="0" borderId="3" xfId="0" applyNumberFormat="1" applyFont="1" applyFill="1" applyBorder="1" applyAlignment="1" applyProtection="1">
      <alignment horizontal="center" vertical="center" shrinkToFit="1"/>
      <protection/>
    </xf>
    <xf numFmtId="57" fontId="14" fillId="0" borderId="12" xfId="0" applyNumberFormat="1" applyFont="1" applyFill="1" applyBorder="1" applyAlignment="1" applyProtection="1">
      <alignment horizontal="center" vertical="center" shrinkToFit="1"/>
      <protection/>
    </xf>
    <xf numFmtId="38" fontId="6" fillId="0" borderId="102" xfId="16" applyFont="1" applyFill="1" applyBorder="1" applyAlignment="1">
      <alignment horizontal="center" vertical="center" wrapText="1"/>
    </xf>
    <xf numFmtId="38" fontId="6" fillId="0" borderId="49" xfId="16" applyFont="1" applyFill="1" applyBorder="1" applyAlignment="1">
      <alignment horizontal="center" vertical="center" wrapText="1"/>
    </xf>
    <xf numFmtId="38" fontId="6" fillId="0" borderId="58" xfId="16" applyFont="1" applyFill="1" applyBorder="1" applyAlignment="1">
      <alignment horizontal="center" vertical="center" wrapText="1"/>
    </xf>
    <xf numFmtId="38" fontId="6" fillId="0" borderId="103" xfId="16" applyFont="1" applyFill="1" applyBorder="1" applyAlignment="1">
      <alignment horizontal="center" vertical="center" wrapText="1"/>
    </xf>
    <xf numFmtId="38" fontId="6" fillId="0" borderId="104" xfId="16" applyFont="1" applyFill="1" applyBorder="1" applyAlignment="1">
      <alignment horizontal="center" vertical="center" wrapText="1"/>
    </xf>
    <xf numFmtId="38" fontId="6" fillId="0" borderId="105" xfId="16" applyFont="1" applyFill="1" applyBorder="1" applyAlignment="1">
      <alignment horizontal="center" vertical="center" wrapText="1"/>
    </xf>
    <xf numFmtId="0" fontId="6" fillId="0" borderId="106" xfId="0" applyFont="1" applyFill="1" applyBorder="1" applyAlignment="1">
      <alignment horizontal="center" vertical="center" wrapText="1"/>
    </xf>
    <xf numFmtId="0" fontId="6" fillId="0" borderId="107" xfId="0" applyFont="1" applyFill="1" applyBorder="1" applyAlignment="1">
      <alignment horizontal="center" vertical="center" wrapText="1"/>
    </xf>
    <xf numFmtId="0" fontId="6" fillId="0" borderId="108" xfId="0" applyFont="1" applyFill="1" applyBorder="1" applyAlignment="1">
      <alignment horizontal="center" vertical="center" wrapText="1"/>
    </xf>
    <xf numFmtId="0" fontId="6" fillId="0" borderId="109" xfId="0" applyFont="1" applyFill="1" applyBorder="1" applyAlignment="1">
      <alignment horizontal="center" vertical="center" wrapText="1"/>
    </xf>
    <xf numFmtId="0" fontId="6" fillId="0" borderId="110" xfId="0" applyFont="1" applyFill="1" applyBorder="1" applyAlignment="1">
      <alignment horizontal="center" vertical="center" wrapText="1"/>
    </xf>
    <xf numFmtId="0" fontId="6" fillId="0" borderId="56" xfId="0" applyFont="1" applyFill="1" applyBorder="1" applyAlignment="1">
      <alignment horizontal="center" vertical="center" shrinkToFit="1"/>
    </xf>
    <xf numFmtId="0" fontId="6" fillId="0" borderId="111" xfId="0" applyFont="1" applyFill="1" applyBorder="1" applyAlignment="1">
      <alignment horizontal="center" vertical="center" shrinkToFit="1"/>
    </xf>
    <xf numFmtId="0" fontId="6" fillId="0" borderId="59" xfId="0" applyFont="1" applyFill="1" applyBorder="1" applyAlignment="1">
      <alignment horizontal="center" vertical="center" shrinkToFit="1"/>
    </xf>
    <xf numFmtId="3" fontId="2" fillId="0" borderId="0" xfId="37" applyFont="1" applyFill="1" applyBorder="1" applyAlignment="1">
      <alignment horizontal="left" vertical="center"/>
      <protection/>
    </xf>
    <xf numFmtId="3" fontId="7" fillId="0" borderId="0" xfId="37" applyFont="1" applyFill="1" applyBorder="1" applyAlignment="1">
      <alignment horizontal="center" vertical="center" wrapText="1"/>
      <protection/>
    </xf>
    <xf numFmtId="0" fontId="6" fillId="0" borderId="112" xfId="0" applyFont="1" applyFill="1" applyBorder="1" applyAlignment="1">
      <alignment horizontal="center" vertical="center"/>
    </xf>
    <xf numFmtId="0" fontId="6" fillId="0" borderId="113" xfId="0" applyFont="1" applyFill="1" applyBorder="1" applyAlignment="1">
      <alignment horizontal="center" vertical="center"/>
    </xf>
    <xf numFmtId="0" fontId="6" fillId="0" borderId="103" xfId="0" applyFont="1" applyFill="1" applyBorder="1" applyAlignment="1">
      <alignment horizontal="center" vertical="center"/>
    </xf>
    <xf numFmtId="3" fontId="2" fillId="0" borderId="0" xfId="37" applyFont="1" applyFill="1" applyBorder="1" applyAlignment="1">
      <alignment horizontal="center" vertical="center"/>
      <protection/>
    </xf>
    <xf numFmtId="3" fontId="21" fillId="0" borderId="0" xfId="37" applyFont="1" applyFill="1" applyBorder="1" applyAlignment="1">
      <alignment horizontal="right" vertical="center"/>
      <protection/>
    </xf>
    <xf numFmtId="3" fontId="21" fillId="0" borderId="0" xfId="37" applyFont="1" applyFill="1" applyBorder="1" applyAlignment="1">
      <alignment horizontal="left" vertical="center" wrapText="1"/>
      <protection/>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4" fillId="0" borderId="0" xfId="0" applyFont="1" applyFill="1" applyAlignment="1">
      <alignment vertical="center"/>
    </xf>
    <xf numFmtId="0" fontId="3" fillId="0" borderId="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9" xfId="0" applyFont="1" applyFill="1" applyBorder="1" applyAlignment="1">
      <alignment horizontal="center" vertical="center"/>
    </xf>
    <xf numFmtId="38" fontId="3" fillId="0" borderId="9" xfId="16" applyFont="1" applyFill="1" applyBorder="1" applyAlignment="1">
      <alignment horizontal="center" vertical="center" wrapText="1"/>
    </xf>
    <xf numFmtId="0" fontId="6" fillId="0" borderId="7"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6" fillId="0" borderId="3"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6" fillId="0" borderId="1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25" fillId="0" borderId="67" xfId="30" applyFont="1" applyFill="1" applyBorder="1" applyAlignment="1" applyProtection="1">
      <alignment vertical="center" wrapText="1"/>
      <protection/>
    </xf>
    <xf numFmtId="0" fontId="25" fillId="0" borderId="67" xfId="30" applyFont="1" applyFill="1" applyBorder="1" applyAlignment="1" applyProtection="1">
      <alignment horizontal="center" vertical="center"/>
      <protection/>
    </xf>
    <xf numFmtId="0" fontId="25" fillId="0" borderId="64" xfId="30" applyFont="1" applyFill="1" applyBorder="1" applyAlignment="1" applyProtection="1">
      <alignment horizontal="center" vertical="center"/>
      <protection/>
    </xf>
    <xf numFmtId="0" fontId="25" fillId="0" borderId="42" xfId="30" applyFont="1" applyFill="1" applyBorder="1" applyAlignment="1" applyProtection="1">
      <alignment horizontal="center" vertical="center"/>
      <protection/>
    </xf>
    <xf numFmtId="0" fontId="25" fillId="0" borderId="68" xfId="30" applyFont="1" applyFill="1" applyBorder="1" applyAlignment="1" applyProtection="1">
      <alignment horizontal="center" vertical="center"/>
      <protection/>
    </xf>
    <xf numFmtId="0" fontId="25" fillId="0" borderId="114" xfId="30" applyFont="1" applyFill="1" applyBorder="1" applyAlignment="1" applyProtection="1">
      <alignment horizontal="center" vertical="center" wrapText="1"/>
      <protection/>
    </xf>
    <xf numFmtId="0" fontId="25" fillId="0" borderId="115" xfId="30" applyFont="1" applyFill="1" applyBorder="1" applyAlignment="1" applyProtection="1">
      <alignment horizontal="center" vertical="center"/>
      <protection/>
    </xf>
    <xf numFmtId="0" fontId="25" fillId="0" borderId="115" xfId="30" applyFont="1" applyFill="1" applyBorder="1" applyAlignment="1" applyProtection="1">
      <alignment horizontal="center" vertical="center" wrapText="1"/>
      <protection/>
    </xf>
    <xf numFmtId="0" fontId="25" fillId="0" borderId="116" xfId="30" applyFont="1" applyFill="1" applyBorder="1" applyAlignment="1" applyProtection="1">
      <alignment horizontal="center" vertical="center" wrapText="1"/>
      <protection/>
    </xf>
    <xf numFmtId="0" fontId="25" fillId="0" borderId="115" xfId="0" applyFont="1" applyFill="1" applyBorder="1" applyAlignment="1" applyProtection="1">
      <alignment horizontal="center" vertical="center" wrapText="1"/>
      <protection/>
    </xf>
    <xf numFmtId="0" fontId="25" fillId="0" borderId="116" xfId="0" applyFont="1" applyFill="1" applyBorder="1" applyAlignment="1" applyProtection="1">
      <alignment horizontal="center" vertical="center" wrapText="1"/>
      <protection/>
    </xf>
    <xf numFmtId="38" fontId="25" fillId="0" borderId="64" xfId="16" applyFont="1" applyFill="1" applyBorder="1" applyAlignment="1" applyProtection="1">
      <alignment horizontal="center" vertical="center"/>
      <protection/>
    </xf>
    <xf numFmtId="38" fontId="25" fillId="0" borderId="114" xfId="16" applyFont="1" applyFill="1" applyBorder="1" applyAlignment="1" applyProtection="1">
      <alignment horizontal="center" vertical="center" wrapText="1"/>
      <protection/>
    </xf>
    <xf numFmtId="0" fontId="25" fillId="0" borderId="116" xfId="30" applyFont="1" applyFill="1" applyBorder="1" applyAlignment="1" applyProtection="1">
      <alignment horizontal="center" vertical="center"/>
      <protection/>
    </xf>
    <xf numFmtId="177" fontId="2" fillId="0" borderId="9" xfId="16" applyNumberFormat="1" applyFont="1" applyFill="1" applyBorder="1" applyAlignment="1" applyProtection="1">
      <alignment horizontal="right" vertical="center"/>
      <protection/>
    </xf>
    <xf numFmtId="177" fontId="2" fillId="0" borderId="82" xfId="16" applyNumberFormat="1" applyFont="1" applyFill="1" applyBorder="1" applyAlignment="1" applyProtection="1">
      <alignment horizontal="right" vertical="center"/>
      <protection/>
    </xf>
    <xf numFmtId="177" fontId="2" fillId="0" borderId="46" xfId="16" applyNumberFormat="1" applyFont="1" applyFill="1" applyBorder="1" applyAlignment="1" applyProtection="1">
      <alignment horizontal="right" vertical="center"/>
      <protection/>
    </xf>
    <xf numFmtId="0" fontId="2" fillId="0" borderId="46" xfId="0" applyFont="1" applyFill="1" applyBorder="1" applyAlignment="1" applyProtection="1">
      <alignment horizontal="right" vertical="center"/>
      <protection/>
    </xf>
    <xf numFmtId="177" fontId="2" fillId="0" borderId="69" xfId="16" applyNumberFormat="1" applyFont="1" applyFill="1" applyBorder="1" applyAlignment="1" applyProtection="1">
      <alignment horizontal="right" vertical="center"/>
      <protection/>
    </xf>
    <xf numFmtId="0" fontId="2" fillId="0" borderId="69" xfId="0" applyFont="1" applyFill="1" applyBorder="1" applyAlignment="1" applyProtection="1">
      <alignment horizontal="right" vertical="center"/>
      <protection/>
    </xf>
    <xf numFmtId="0" fontId="2" fillId="0" borderId="9" xfId="0" applyFont="1" applyFill="1" applyBorder="1" applyAlignment="1" applyProtection="1">
      <alignment horizontal="right" vertical="center"/>
      <protection/>
    </xf>
    <xf numFmtId="38" fontId="6" fillId="0" borderId="16" xfId="16" applyFont="1" applyFill="1" applyBorder="1" applyAlignment="1" applyProtection="1">
      <alignment horizontal="center" vertical="center" shrinkToFit="1"/>
      <protection/>
    </xf>
    <xf numFmtId="38" fontId="6" fillId="0" borderId="6" xfId="16" applyFont="1" applyFill="1" applyBorder="1" applyAlignment="1" applyProtection="1">
      <alignment horizontal="center" vertical="center" shrinkToFit="1"/>
      <protection/>
    </xf>
    <xf numFmtId="38" fontId="6" fillId="0" borderId="7" xfId="16" applyFont="1" applyFill="1" applyBorder="1" applyAlignment="1" applyProtection="1">
      <alignment horizontal="center" vertical="center" shrinkToFit="1"/>
      <protection/>
    </xf>
    <xf numFmtId="38" fontId="6" fillId="0" borderId="8" xfId="16" applyFont="1" applyFill="1" applyBorder="1" applyAlignment="1" applyProtection="1">
      <alignment horizontal="center" vertical="center" shrinkToFit="1"/>
      <protection/>
    </xf>
    <xf numFmtId="38" fontId="6" fillId="0" borderId="10" xfId="16" applyFont="1" applyFill="1" applyBorder="1" applyAlignment="1" applyProtection="1">
      <alignment horizontal="center" vertical="center" shrinkToFit="1"/>
      <protection/>
    </xf>
    <xf numFmtId="38" fontId="2" fillId="0" borderId="1" xfId="16" applyFont="1" applyFill="1" applyBorder="1" applyAlignment="1" applyProtection="1">
      <alignment horizontal="center" vertical="center"/>
      <protection/>
    </xf>
    <xf numFmtId="38" fontId="2" fillId="0" borderId="4" xfId="16" applyFont="1" applyFill="1" applyBorder="1" applyAlignment="1" applyProtection="1">
      <alignment horizontal="center" vertical="center"/>
      <protection/>
    </xf>
    <xf numFmtId="38" fontId="6" fillId="0" borderId="9" xfId="16"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protection/>
    </xf>
    <xf numFmtId="38" fontId="25" fillId="0" borderId="9" xfId="16" applyFont="1" applyFill="1" applyBorder="1" applyAlignment="1" applyProtection="1">
      <alignment horizontal="center" vertical="center" wrapText="1" shrinkToFit="1"/>
      <protection/>
    </xf>
    <xf numFmtId="0" fontId="6" fillId="0" borderId="9" xfId="0" applyFont="1" applyFill="1" applyBorder="1" applyAlignment="1" applyProtection="1">
      <alignment horizontal="center" vertical="center" shrinkToFit="1"/>
      <protection/>
    </xf>
    <xf numFmtId="38" fontId="2" fillId="0" borderId="16" xfId="16" applyFont="1" applyFill="1" applyBorder="1" applyAlignment="1" applyProtection="1">
      <alignment horizontal="center" vertical="center"/>
      <protection/>
    </xf>
    <xf numFmtId="38" fontId="2" fillId="0" borderId="11" xfId="16" applyFont="1" applyFill="1" applyBorder="1" applyAlignment="1" applyProtection="1">
      <alignment horizontal="center" vertical="center"/>
      <protection/>
    </xf>
    <xf numFmtId="38" fontId="2" fillId="0" borderId="6" xfId="16" applyFont="1" applyFill="1" applyBorder="1" applyAlignment="1" applyProtection="1">
      <alignment horizontal="center" vertical="center"/>
      <protection/>
    </xf>
    <xf numFmtId="38" fontId="6" fillId="0" borderId="1" xfId="16" applyFont="1" applyFill="1" applyBorder="1" applyAlignment="1" applyProtection="1">
      <alignment horizontal="center" vertical="center"/>
      <protection/>
    </xf>
    <xf numFmtId="38" fontId="6" fillId="0" borderId="2" xfId="16" applyFont="1" applyFill="1" applyBorder="1" applyAlignment="1" applyProtection="1">
      <alignment horizontal="center" vertical="center"/>
      <protection/>
    </xf>
    <xf numFmtId="38" fontId="6" fillId="0" borderId="37" xfId="16" applyFont="1" applyFill="1" applyBorder="1" applyAlignment="1" applyProtection="1">
      <alignment horizontal="center" vertical="center"/>
      <protection/>
    </xf>
    <xf numFmtId="38" fontId="6" fillId="0" borderId="16" xfId="16" applyFont="1" applyFill="1" applyBorder="1" applyAlignment="1" applyProtection="1">
      <alignment horizontal="center" vertical="center"/>
      <protection/>
    </xf>
    <xf numFmtId="38" fontId="6" fillId="0" borderId="11" xfId="16" applyFont="1" applyFill="1" applyBorder="1" applyAlignment="1" applyProtection="1">
      <alignment horizontal="center" vertical="center"/>
      <protection/>
    </xf>
    <xf numFmtId="38" fontId="6" fillId="0" borderId="6" xfId="16" applyFont="1" applyFill="1" applyBorder="1" applyAlignment="1" applyProtection="1">
      <alignment horizontal="center" vertical="center"/>
      <protection/>
    </xf>
    <xf numFmtId="38" fontId="6" fillId="0" borderId="16" xfId="16" applyFont="1" applyFill="1" applyBorder="1" applyAlignment="1" applyProtection="1">
      <alignment horizontal="center" vertical="center" wrapText="1" shrinkToFit="1"/>
      <protection/>
    </xf>
    <xf numFmtId="0" fontId="25" fillId="0" borderId="44" xfId="33" applyFont="1" applyFill="1" applyBorder="1" applyAlignment="1">
      <alignment vertical="center" wrapText="1"/>
      <protection/>
    </xf>
    <xf numFmtId="0" fontId="25" fillId="0" borderId="66" xfId="33" applyFont="1" applyFill="1" applyBorder="1" applyAlignment="1">
      <alignment vertical="center"/>
      <protection/>
    </xf>
    <xf numFmtId="0" fontId="6" fillId="0" borderId="9" xfId="33" applyFont="1" applyFill="1" applyBorder="1" applyAlignment="1">
      <alignment horizontal="center" vertical="center"/>
      <protection/>
    </xf>
    <xf numFmtId="178" fontId="6" fillId="0" borderId="7" xfId="33" applyNumberFormat="1" applyFont="1" applyFill="1" applyBorder="1" applyAlignment="1">
      <alignment horizontal="center" vertical="center" wrapText="1"/>
      <protection/>
    </xf>
    <xf numFmtId="178" fontId="6" fillId="0" borderId="8" xfId="33" applyNumberFormat="1" applyFont="1" applyFill="1" applyBorder="1" applyAlignment="1">
      <alignment horizontal="center" vertical="center" wrapText="1"/>
      <protection/>
    </xf>
    <xf numFmtId="178" fontId="2" fillId="0" borderId="10" xfId="0" applyNumberFormat="1" applyFont="1" applyFill="1" applyBorder="1" applyAlignment="1">
      <alignment horizontal="center" vertical="center" wrapText="1"/>
    </xf>
    <xf numFmtId="178" fontId="6" fillId="0" borderId="16" xfId="33" applyNumberFormat="1" applyFont="1" applyFill="1" applyBorder="1" applyAlignment="1">
      <alignment horizontal="center" vertical="center" wrapText="1"/>
      <protection/>
    </xf>
    <xf numFmtId="178" fontId="2" fillId="0" borderId="11" xfId="0" applyNumberFormat="1" applyFont="1" applyFill="1" applyBorder="1" applyAlignment="1">
      <alignment horizontal="center" vertical="center" wrapText="1"/>
    </xf>
    <xf numFmtId="178" fontId="2" fillId="0" borderId="6" xfId="0" applyNumberFormat="1" applyFont="1" applyFill="1" applyBorder="1" applyAlignment="1">
      <alignment horizontal="center" vertical="center" wrapText="1"/>
    </xf>
    <xf numFmtId="178" fontId="6" fillId="0" borderId="9" xfId="33" applyNumberFormat="1" applyFont="1" applyFill="1" applyBorder="1" applyAlignment="1">
      <alignment horizontal="center" vertical="center" wrapText="1"/>
      <protection/>
    </xf>
    <xf numFmtId="178" fontId="6" fillId="0" borderId="9" xfId="33" applyNumberFormat="1" applyFont="1" applyFill="1" applyBorder="1" applyAlignment="1">
      <alignment horizontal="center" vertical="center"/>
      <protection/>
    </xf>
    <xf numFmtId="0" fontId="6" fillId="0" borderId="9" xfId="33" applyFont="1" applyFill="1" applyBorder="1" applyAlignment="1">
      <alignment horizontal="center" vertical="center" wrapText="1"/>
      <protection/>
    </xf>
    <xf numFmtId="0" fontId="6" fillId="0" borderId="7" xfId="33" applyFont="1" applyFill="1" applyBorder="1" applyAlignment="1">
      <alignment horizontal="center" vertical="center"/>
      <protection/>
    </xf>
    <xf numFmtId="0" fontId="6" fillId="0" borderId="8" xfId="33" applyFont="1" applyFill="1" applyBorder="1" applyAlignment="1">
      <alignment horizontal="center" vertical="center"/>
      <protection/>
    </xf>
    <xf numFmtId="0" fontId="6" fillId="0" borderId="10" xfId="33" applyFont="1" applyFill="1" applyBorder="1" applyAlignment="1">
      <alignment horizontal="center" vertical="center"/>
      <protection/>
    </xf>
    <xf numFmtId="0" fontId="25" fillId="0" borderId="9" xfId="33" applyFont="1" applyFill="1" applyBorder="1" applyAlignment="1">
      <alignment horizontal="center" vertical="center" wrapText="1"/>
      <protection/>
    </xf>
    <xf numFmtId="0" fontId="25" fillId="0" borderId="9" xfId="33" applyFont="1" applyFill="1" applyBorder="1" applyAlignment="1">
      <alignment horizontal="center" vertical="center"/>
      <protection/>
    </xf>
    <xf numFmtId="0" fontId="6" fillId="0" borderId="16" xfId="33" applyFont="1" applyFill="1" applyBorder="1" applyAlignment="1">
      <alignment horizontal="center" vertical="center" wrapText="1" shrinkToFit="1"/>
      <protection/>
    </xf>
    <xf numFmtId="0" fontId="6" fillId="0" borderId="11" xfId="33" applyFont="1" applyFill="1" applyBorder="1" applyAlignment="1">
      <alignment horizontal="center" vertical="center" wrapText="1" shrinkToFit="1"/>
      <protection/>
    </xf>
    <xf numFmtId="0" fontId="6" fillId="0" borderId="6" xfId="33" applyFont="1" applyFill="1" applyBorder="1" applyAlignment="1">
      <alignment horizontal="center" vertical="center" wrapText="1" shrinkToFit="1"/>
      <protection/>
    </xf>
    <xf numFmtId="0" fontId="7" fillId="0" borderId="1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6" xfId="0" applyFont="1" applyFill="1" applyBorder="1" applyAlignment="1">
      <alignment horizontal="center" vertical="center"/>
    </xf>
    <xf numFmtId="0" fontId="2" fillId="0" borderId="6" xfId="0" applyFont="1"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7" fillId="0" borderId="37"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0" xfId="32" applyFont="1" applyFill="1" applyBorder="1" applyAlignment="1" applyProtection="1">
      <alignment vertical="center" wrapText="1"/>
      <protection/>
    </xf>
    <xf numFmtId="0" fontId="7" fillId="0" borderId="0" xfId="32" applyFont="1" applyFill="1" applyAlignment="1" applyProtection="1">
      <alignment vertical="center"/>
      <protection/>
    </xf>
    <xf numFmtId="0" fontId="2" fillId="0" borderId="0" xfId="32" applyFont="1" applyFill="1" applyAlignment="1" applyProtection="1">
      <alignment vertical="center"/>
      <protection/>
    </xf>
    <xf numFmtId="0" fontId="7" fillId="0" borderId="0" xfId="32" applyFont="1" applyFill="1" applyAlignment="1" applyProtection="1">
      <alignment vertical="center" wrapText="1"/>
      <protection/>
    </xf>
    <xf numFmtId="0" fontId="7" fillId="0" borderId="7" xfId="32" applyFont="1" applyFill="1" applyBorder="1" applyAlignment="1" applyProtection="1">
      <alignment vertical="center" wrapText="1"/>
      <protection/>
    </xf>
    <xf numFmtId="0" fontId="2" fillId="0" borderId="10" xfId="32" applyFont="1" applyFill="1" applyBorder="1" applyAlignment="1" applyProtection="1">
      <alignment vertical="center"/>
      <protection/>
    </xf>
    <xf numFmtId="0" fontId="2" fillId="0" borderId="10" xfId="32" applyFont="1" applyFill="1" applyBorder="1" applyAlignment="1" applyProtection="1">
      <alignment vertical="center" wrapText="1"/>
      <protection/>
    </xf>
    <xf numFmtId="0" fontId="7" fillId="0" borderId="16" xfId="32" applyFont="1" applyFill="1" applyBorder="1" applyAlignment="1" applyProtection="1">
      <alignment horizontal="center" vertical="center" wrapText="1"/>
      <protection/>
    </xf>
    <xf numFmtId="0" fontId="2" fillId="0" borderId="6" xfId="32" applyFont="1" applyFill="1" applyBorder="1" applyAlignment="1" applyProtection="1">
      <alignment horizontal="center" vertical="center"/>
      <protection/>
    </xf>
    <xf numFmtId="0" fontId="7" fillId="0" borderId="16" xfId="32" applyFont="1" applyFill="1" applyBorder="1" applyAlignment="1" applyProtection="1">
      <alignment horizontal="center" vertical="center"/>
      <protection/>
    </xf>
    <xf numFmtId="0" fontId="7" fillId="0" borderId="6" xfId="32" applyFont="1" applyFill="1" applyBorder="1" applyAlignment="1" applyProtection="1">
      <alignment horizontal="center" vertical="center"/>
      <protection/>
    </xf>
    <xf numFmtId="0" fontId="7" fillId="0" borderId="7" xfId="32" applyFont="1" applyFill="1" applyBorder="1" applyAlignment="1" applyProtection="1">
      <alignment horizontal="center" vertical="center"/>
      <protection/>
    </xf>
    <xf numFmtId="0" fontId="7" fillId="0" borderId="8" xfId="32" applyFont="1" applyFill="1" applyBorder="1" applyAlignment="1" applyProtection="1">
      <alignment horizontal="center" vertical="center"/>
      <protection/>
    </xf>
    <xf numFmtId="0" fontId="7" fillId="0" borderId="10" xfId="32" applyFont="1" applyFill="1" applyBorder="1" applyAlignment="1" applyProtection="1">
      <alignment horizontal="center" vertical="center"/>
      <protection/>
    </xf>
    <xf numFmtId="184" fontId="6" fillId="0" borderId="16" xfId="32" applyNumberFormat="1" applyFont="1" applyFill="1" applyBorder="1" applyAlignment="1" applyProtection="1">
      <alignment horizontal="center" vertical="center" wrapText="1"/>
      <protection/>
    </xf>
    <xf numFmtId="0" fontId="2" fillId="0" borderId="11" xfId="32" applyFont="1" applyFill="1" applyBorder="1" applyAlignment="1" applyProtection="1">
      <alignment vertical="center"/>
      <protection/>
    </xf>
    <xf numFmtId="0" fontId="2" fillId="0" borderId="6" xfId="32" applyFont="1" applyFill="1" applyBorder="1" applyAlignment="1" applyProtection="1">
      <alignment vertical="center"/>
      <protection/>
    </xf>
    <xf numFmtId="0" fontId="7" fillId="0" borderId="6" xfId="32" applyFont="1" applyFill="1" applyBorder="1" applyAlignment="1" applyProtection="1">
      <alignment horizontal="center" vertical="center" wrapText="1"/>
      <protection/>
    </xf>
    <xf numFmtId="0" fontId="2" fillId="0" borderId="7" xfId="32" applyFont="1" applyFill="1" applyBorder="1" applyAlignment="1" applyProtection="1">
      <alignment horizontal="center" vertical="center"/>
      <protection/>
    </xf>
    <xf numFmtId="0" fontId="2" fillId="0" borderId="8" xfId="32" applyFont="1" applyFill="1" applyBorder="1" applyAlignment="1" applyProtection="1">
      <alignment horizontal="center" vertical="center"/>
      <protection/>
    </xf>
    <xf numFmtId="0" fontId="2" fillId="0" borderId="10" xfId="32" applyFont="1" applyFill="1" applyBorder="1" applyAlignment="1" applyProtection="1">
      <alignment horizontal="center" vertical="center"/>
      <protection/>
    </xf>
    <xf numFmtId="0" fontId="7" fillId="0" borderId="11" xfId="32" applyFont="1" applyFill="1" applyBorder="1" applyAlignment="1" applyProtection="1">
      <alignment horizontal="center" vertical="center"/>
      <protection/>
    </xf>
    <xf numFmtId="0" fontId="7" fillId="0" borderId="11" xfId="32" applyFont="1" applyFill="1" applyBorder="1" applyAlignment="1" applyProtection="1">
      <alignment horizontal="center" vertical="center" wrapText="1"/>
      <protection/>
    </xf>
    <xf numFmtId="0" fontId="6" fillId="0" borderId="11" xfId="32" applyFont="1" applyFill="1" applyBorder="1" applyAlignment="1" applyProtection="1">
      <alignment vertical="center"/>
      <protection/>
    </xf>
    <xf numFmtId="0" fontId="6" fillId="0" borderId="6" xfId="32" applyFont="1" applyFill="1" applyBorder="1" applyAlignment="1" applyProtection="1">
      <alignment vertical="center"/>
      <protection/>
    </xf>
    <xf numFmtId="184" fontId="2" fillId="0" borderId="16" xfId="32" applyNumberFormat="1" applyFont="1" applyFill="1" applyBorder="1" applyAlignment="1" applyProtection="1">
      <alignment horizontal="center" vertical="center" wrapText="1"/>
      <protection/>
    </xf>
    <xf numFmtId="184" fontId="2" fillId="0" borderId="11" xfId="32" applyNumberFormat="1" applyFont="1" applyFill="1" applyBorder="1" applyAlignment="1" applyProtection="1">
      <alignment horizontal="center" vertical="center" wrapText="1"/>
      <protection/>
    </xf>
    <xf numFmtId="0" fontId="2" fillId="0" borderId="0" xfId="41" applyFont="1" applyFill="1" applyBorder="1" applyAlignment="1" applyProtection="1">
      <alignment horizontal="left" vertical="center"/>
      <protection/>
    </xf>
    <xf numFmtId="0" fontId="2" fillId="0" borderId="1" xfId="32" applyFont="1" applyFill="1" applyBorder="1" applyAlignment="1" applyProtection="1">
      <alignment vertical="center"/>
      <protection/>
    </xf>
    <xf numFmtId="0" fontId="2" fillId="0" borderId="37" xfId="32" applyFont="1" applyFill="1" applyBorder="1" applyAlignment="1" applyProtection="1">
      <alignment vertical="center"/>
      <protection/>
    </xf>
    <xf numFmtId="0" fontId="2" fillId="0" borderId="3" xfId="32" applyFont="1" applyFill="1" applyBorder="1" applyAlignment="1" applyProtection="1">
      <alignment vertical="center"/>
      <protection/>
    </xf>
    <xf numFmtId="0" fontId="2" fillId="0" borderId="12" xfId="32" applyFont="1" applyFill="1" applyBorder="1" applyAlignment="1" applyProtection="1">
      <alignment vertical="center"/>
      <protection/>
    </xf>
    <xf numFmtId="0" fontId="2" fillId="0" borderId="4" xfId="32" applyFont="1" applyFill="1" applyBorder="1" applyAlignment="1" applyProtection="1">
      <alignment vertical="center"/>
      <protection/>
    </xf>
    <xf numFmtId="0" fontId="2" fillId="0" borderId="38" xfId="32" applyFont="1" applyFill="1" applyBorder="1" applyAlignment="1" applyProtection="1">
      <alignment vertical="center"/>
      <protection/>
    </xf>
    <xf numFmtId="184" fontId="14" fillId="0" borderId="7" xfId="32" applyNumberFormat="1" applyFont="1" applyFill="1" applyBorder="1" applyAlignment="1" applyProtection="1">
      <alignment horizontal="center" vertical="center" wrapText="1"/>
      <protection/>
    </xf>
    <xf numFmtId="0" fontId="14" fillId="0" borderId="8" xfId="32" applyFont="1" applyFill="1" applyBorder="1" applyAlignment="1" applyProtection="1">
      <alignment horizontal="center" vertical="center" wrapText="1"/>
      <protection/>
    </xf>
    <xf numFmtId="0" fontId="14" fillId="0" borderId="10" xfId="32" applyFont="1" applyFill="1" applyBorder="1" applyAlignment="1" applyProtection="1">
      <alignment horizontal="center" vertical="center" wrapText="1"/>
      <protection/>
    </xf>
    <xf numFmtId="184" fontId="14" fillId="0" borderId="16" xfId="32" applyNumberFormat="1" applyFont="1" applyFill="1" applyBorder="1" applyAlignment="1" applyProtection="1">
      <alignment horizontal="center" vertical="center" wrapText="1"/>
      <protection/>
    </xf>
    <xf numFmtId="184" fontId="14" fillId="0" borderId="11" xfId="32" applyNumberFormat="1" applyFont="1" applyFill="1" applyBorder="1" applyAlignment="1" applyProtection="1">
      <alignment horizontal="center" vertical="center" wrapText="1"/>
      <protection/>
    </xf>
    <xf numFmtId="0" fontId="14" fillId="0" borderId="11" xfId="32" applyFont="1" applyFill="1" applyBorder="1" applyAlignment="1" applyProtection="1">
      <alignment vertical="center"/>
      <protection/>
    </xf>
    <xf numFmtId="0" fontId="14" fillId="0" borderId="6" xfId="32" applyFont="1" applyFill="1" applyBorder="1" applyAlignment="1" applyProtection="1">
      <alignment vertical="center"/>
      <protection/>
    </xf>
    <xf numFmtId="184" fontId="2" fillId="0" borderId="7" xfId="32" applyNumberFormat="1" applyFont="1" applyFill="1" applyBorder="1" applyAlignment="1" applyProtection="1">
      <alignment horizontal="center" vertical="center" wrapText="1"/>
      <protection/>
    </xf>
    <xf numFmtId="0" fontId="2" fillId="0" borderId="8" xfId="32" applyFont="1" applyFill="1" applyBorder="1" applyAlignment="1" applyProtection="1">
      <alignment horizontal="center" vertical="center" wrapText="1"/>
      <protection/>
    </xf>
    <xf numFmtId="0" fontId="2" fillId="0" borderId="10" xfId="32" applyFont="1" applyFill="1" applyBorder="1" applyAlignment="1" applyProtection="1">
      <alignment horizontal="center" vertical="center" wrapText="1"/>
      <protection/>
    </xf>
    <xf numFmtId="3" fontId="3" fillId="0" borderId="0" xfId="40" applyFont="1" applyFill="1" applyBorder="1" applyAlignment="1" applyProtection="1">
      <alignment horizontal="right" vertical="center" wrapText="1"/>
      <protection/>
    </xf>
    <xf numFmtId="3" fontId="2" fillId="0" borderId="0" xfId="40" applyFont="1" applyFill="1" applyBorder="1" applyAlignment="1" applyProtection="1">
      <alignment horizontal="right" vertical="center" wrapText="1"/>
      <protection/>
    </xf>
    <xf numFmtId="0" fontId="2" fillId="0" borderId="0" xfId="32" applyFont="1" applyFill="1" applyAlignment="1" applyProtection="1">
      <alignment vertical="center" wrapText="1"/>
      <protection/>
    </xf>
    <xf numFmtId="0" fontId="9" fillId="0" borderId="0" xfId="0" applyFont="1" applyFill="1" applyAlignment="1" applyProtection="1">
      <alignment horizontal="center" vertical="center" wrapText="1"/>
      <protection/>
    </xf>
    <xf numFmtId="0" fontId="2" fillId="0" borderId="5" xfId="0" applyFont="1" applyFill="1" applyBorder="1" applyAlignment="1" applyProtection="1">
      <alignment horizontal="right" vertical="center"/>
      <protection/>
    </xf>
    <xf numFmtId="38" fontId="2" fillId="0" borderId="5" xfId="16" applyFont="1" applyFill="1" applyBorder="1" applyAlignment="1" applyProtection="1">
      <alignment horizontal="right" vertical="center"/>
      <protection/>
    </xf>
    <xf numFmtId="38" fontId="2" fillId="0" borderId="2" xfId="16" applyFont="1" applyFill="1" applyBorder="1" applyAlignment="1" applyProtection="1">
      <alignment horizontal="center" vertical="center" shrinkToFit="1"/>
      <protection/>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vertical="center" wrapText="1"/>
    </xf>
    <xf numFmtId="0" fontId="2" fillId="0" borderId="76" xfId="0" applyFont="1" applyFill="1" applyBorder="1" applyAlignment="1">
      <alignment vertical="center" wrapText="1"/>
    </xf>
    <xf numFmtId="0" fontId="2" fillId="0" borderId="117" xfId="0" applyFont="1" applyFill="1" applyBorder="1" applyAlignment="1">
      <alignment horizontal="center" vertical="center"/>
    </xf>
    <xf numFmtId="0" fontId="2" fillId="0" borderId="11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2" fillId="0" borderId="118"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19" xfId="0" applyFont="1" applyFill="1" applyBorder="1" applyAlignment="1">
      <alignment horizontal="center" vertical="center" wrapText="1"/>
    </xf>
    <xf numFmtId="0" fontId="2" fillId="0" borderId="16" xfId="0" applyFont="1" applyFill="1" applyBorder="1" applyAlignment="1">
      <alignment vertical="center" wrapText="1"/>
    </xf>
    <xf numFmtId="0" fontId="2" fillId="0" borderId="11" xfId="0" applyFont="1" applyFill="1" applyBorder="1" applyAlignment="1">
      <alignment vertical="center" wrapText="1"/>
    </xf>
    <xf numFmtId="0" fontId="2" fillId="0" borderId="120" xfId="0" applyFont="1" applyFill="1" applyBorder="1" applyAlignment="1">
      <alignment vertical="center" wrapText="1"/>
    </xf>
    <xf numFmtId="0" fontId="2" fillId="0" borderId="16" xfId="0" applyFont="1" applyFill="1" applyBorder="1" applyAlignment="1">
      <alignment horizontal="center" vertical="center" wrapText="1"/>
    </xf>
    <xf numFmtId="0" fontId="2" fillId="0" borderId="120" xfId="0" applyFont="1" applyFill="1" applyBorder="1" applyAlignment="1">
      <alignment horizontal="center" vertical="center" wrapText="1"/>
    </xf>
    <xf numFmtId="0" fontId="7" fillId="0" borderId="8" xfId="0" applyFont="1" applyFill="1" applyBorder="1" applyAlignment="1" applyProtection="1">
      <alignment vertical="center" wrapText="1"/>
      <protection/>
    </xf>
    <xf numFmtId="0" fontId="7" fillId="0" borderId="10" xfId="0" applyFont="1" applyFill="1" applyBorder="1" applyAlignment="1" applyProtection="1">
      <alignment vertical="center" wrapText="1"/>
      <protection/>
    </xf>
    <xf numFmtId="0" fontId="7" fillId="0" borderId="1" xfId="0" applyFont="1" applyFill="1" applyBorder="1" applyAlignment="1" applyProtection="1">
      <alignment horizontal="center" vertical="center" wrapText="1"/>
      <protection/>
    </xf>
    <xf numFmtId="0" fontId="7" fillId="0" borderId="2" xfId="0" applyFont="1" applyFill="1" applyBorder="1" applyAlignment="1" applyProtection="1">
      <alignment horizontal="center" vertical="center" wrapText="1"/>
      <protection/>
    </xf>
    <xf numFmtId="0" fontId="7" fillId="0" borderId="37" xfId="0" applyFont="1" applyFill="1" applyBorder="1" applyAlignment="1" applyProtection="1">
      <alignment horizontal="center" vertical="center" wrapText="1"/>
      <protection/>
    </xf>
    <xf numFmtId="0" fontId="7" fillId="0" borderId="3"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0" fontId="7" fillId="0" borderId="4" xfId="0" applyFont="1" applyFill="1" applyBorder="1" applyAlignment="1" applyProtection="1">
      <alignment horizontal="center" vertical="center" wrapText="1"/>
      <protection/>
    </xf>
    <xf numFmtId="0" fontId="7" fillId="0" borderId="5" xfId="0" applyFont="1" applyFill="1" applyBorder="1" applyAlignment="1" applyProtection="1">
      <alignment horizontal="center" vertical="center" wrapText="1"/>
      <protection/>
    </xf>
    <xf numFmtId="0" fontId="7" fillId="0" borderId="38" xfId="0" applyFont="1" applyFill="1" applyBorder="1" applyAlignment="1" applyProtection="1">
      <alignment horizontal="center" vertical="center" wrapText="1"/>
      <protection/>
    </xf>
    <xf numFmtId="0" fontId="7" fillId="0" borderId="9" xfId="0" applyFont="1" applyFill="1" applyBorder="1" applyAlignment="1" applyProtection="1">
      <alignment horizontal="center" vertical="center" wrapText="1"/>
      <protection/>
    </xf>
    <xf numFmtId="0" fontId="7" fillId="0" borderId="9" xfId="0" applyFont="1" applyFill="1" applyBorder="1" applyAlignment="1" applyProtection="1">
      <alignment vertical="center" wrapText="1"/>
      <protection/>
    </xf>
    <xf numFmtId="0" fontId="2" fillId="0" borderId="7" xfId="25" applyFont="1" applyFill="1" applyBorder="1" applyAlignment="1" applyProtection="1">
      <alignment horizontal="center" vertical="center"/>
      <protection/>
    </xf>
    <xf numFmtId="0" fontId="2" fillId="0" borderId="8" xfId="25" applyFont="1" applyFill="1" applyBorder="1" applyAlignment="1" applyProtection="1">
      <alignment horizontal="center" vertical="center"/>
      <protection/>
    </xf>
    <xf numFmtId="0" fontId="2" fillId="0" borderId="10" xfId="25" applyFont="1" applyFill="1" applyBorder="1" applyAlignment="1" applyProtection="1">
      <alignment horizontal="center" vertical="center"/>
      <protection/>
    </xf>
    <xf numFmtId="0" fontId="2" fillId="0" borderId="16" xfId="25" applyFont="1" applyFill="1" applyBorder="1" applyAlignment="1" applyProtection="1">
      <alignment horizontal="center" vertical="center" wrapText="1"/>
      <protection/>
    </xf>
    <xf numFmtId="0" fontId="2" fillId="0" borderId="11" xfId="0" applyFont="1" applyFill="1" applyBorder="1" applyAlignment="1" applyProtection="1">
      <alignment vertical="center"/>
      <protection/>
    </xf>
    <xf numFmtId="0" fontId="2" fillId="0" borderId="6" xfId="0" applyFont="1" applyFill="1" applyBorder="1" applyAlignment="1" applyProtection="1">
      <alignment vertical="center"/>
      <protection/>
    </xf>
    <xf numFmtId="0" fontId="2" fillId="0" borderId="6" xfId="25" applyFont="1" applyFill="1" applyBorder="1" applyAlignment="1" applyProtection="1">
      <alignment horizontal="center" vertical="center" wrapText="1"/>
      <protection/>
    </xf>
    <xf numFmtId="0" fontId="2" fillId="0" borderId="7" xfId="25" applyFont="1" applyFill="1" applyBorder="1" applyAlignment="1" applyProtection="1">
      <alignment horizontal="center" vertical="center" wrapText="1"/>
      <protection/>
    </xf>
    <xf numFmtId="0" fontId="2" fillId="0" borderId="10" xfId="25" applyFont="1" applyFill="1" applyBorder="1" applyAlignment="1" applyProtection="1">
      <alignment horizontal="center" vertical="center" wrapText="1"/>
      <protection/>
    </xf>
    <xf numFmtId="0" fontId="17" fillId="0" borderId="0" xfId="0" applyNumberFormat="1" applyFont="1" applyFill="1" applyAlignment="1" applyProtection="1">
      <alignment horizontal="center" vertical="center"/>
      <protection/>
    </xf>
    <xf numFmtId="0" fontId="2" fillId="0" borderId="16" xfId="25" applyFont="1" applyFill="1" applyBorder="1" applyAlignment="1" applyProtection="1">
      <alignment horizontal="center" vertical="center"/>
      <protection/>
    </xf>
    <xf numFmtId="0" fontId="2" fillId="0" borderId="11" xfId="25" applyFont="1" applyFill="1" applyBorder="1" applyAlignment="1" applyProtection="1">
      <alignment horizontal="center" vertical="center"/>
      <protection/>
    </xf>
    <xf numFmtId="0" fontId="2" fillId="0" borderId="6" xfId="25" applyFont="1" applyFill="1" applyBorder="1" applyAlignment="1" applyProtection="1">
      <alignment horizontal="center" vertical="center"/>
      <protection/>
    </xf>
    <xf numFmtId="0" fontId="2" fillId="0" borderId="11" xfId="25" applyFont="1" applyFill="1" applyBorder="1" applyAlignment="1" applyProtection="1">
      <alignment horizontal="center" vertical="center" wrapText="1"/>
      <protection/>
    </xf>
    <xf numFmtId="0" fontId="6" fillId="0" borderId="7" xfId="24" applyFont="1" applyFill="1" applyBorder="1" applyAlignment="1">
      <alignment horizontal="left" vertical="center" wrapText="1"/>
      <protection/>
    </xf>
    <xf numFmtId="0" fontId="6" fillId="0" borderId="10" xfId="24" applyFont="1" applyFill="1" applyBorder="1" applyAlignment="1">
      <alignment horizontal="left" vertical="center" wrapText="1"/>
      <protection/>
    </xf>
    <xf numFmtId="0" fontId="6" fillId="0" borderId="35" xfId="24" applyFont="1" applyFill="1" applyBorder="1" applyAlignment="1">
      <alignment horizontal="left" vertical="center" wrapText="1"/>
      <protection/>
    </xf>
    <xf numFmtId="0" fontId="6" fillId="0" borderId="71" xfId="24" applyFont="1" applyFill="1" applyBorder="1" applyAlignment="1">
      <alignment horizontal="left" vertical="center" wrapText="1"/>
      <protection/>
    </xf>
    <xf numFmtId="177" fontId="6" fillId="0" borderId="16" xfId="24" applyNumberFormat="1" applyFont="1" applyFill="1" applyBorder="1" applyAlignment="1">
      <alignment horizontal="center" vertical="center" wrapText="1"/>
      <protection/>
    </xf>
    <xf numFmtId="177" fontId="6" fillId="0" borderId="11" xfId="24" applyNumberFormat="1" applyFont="1" applyFill="1" applyBorder="1" applyAlignment="1">
      <alignment horizontal="center" vertical="center" wrapText="1"/>
      <protection/>
    </xf>
    <xf numFmtId="177" fontId="6" fillId="0" borderId="6" xfId="24" applyNumberFormat="1" applyFont="1" applyFill="1" applyBorder="1" applyAlignment="1">
      <alignment horizontal="center" vertical="center" wrapText="1"/>
      <protection/>
    </xf>
    <xf numFmtId="177" fontId="6" fillId="0" borderId="16" xfId="24" applyNumberFormat="1" applyFont="1" applyFill="1" applyBorder="1" applyAlignment="1">
      <alignment horizontal="justify" vertical="center" wrapText="1"/>
      <protection/>
    </xf>
    <xf numFmtId="177" fontId="6" fillId="0" borderId="6" xfId="24" applyNumberFormat="1" applyFont="1" applyFill="1" applyBorder="1" applyAlignment="1">
      <alignment horizontal="justify" vertical="center" wrapText="1"/>
      <protection/>
    </xf>
    <xf numFmtId="0" fontId="6" fillId="0" borderId="4" xfId="24" applyFont="1" applyFill="1" applyBorder="1" applyAlignment="1">
      <alignment horizontal="left" vertical="center" wrapText="1"/>
      <protection/>
    </xf>
    <xf numFmtId="0" fontId="6" fillId="0" borderId="38" xfId="24" applyFont="1" applyFill="1" applyBorder="1" applyAlignment="1">
      <alignment horizontal="left" vertical="center" wrapText="1"/>
      <protection/>
    </xf>
    <xf numFmtId="0" fontId="6" fillId="0" borderId="1" xfId="24" applyFont="1" applyFill="1" applyBorder="1" applyAlignment="1">
      <alignment horizontal="justify" vertical="center" wrapText="1"/>
      <protection/>
    </xf>
    <xf numFmtId="0" fontId="6" fillId="0" borderId="3" xfId="24" applyFont="1" applyFill="1" applyBorder="1" applyAlignment="1">
      <alignment horizontal="justify" vertical="center" wrapText="1"/>
      <protection/>
    </xf>
    <xf numFmtId="0" fontId="6" fillId="0" borderId="4" xfId="24" applyFont="1" applyFill="1" applyBorder="1" applyAlignment="1">
      <alignment horizontal="justify" vertical="center" wrapText="1"/>
      <protection/>
    </xf>
    <xf numFmtId="177" fontId="6" fillId="0" borderId="7" xfId="24" applyNumberFormat="1" applyFont="1" applyFill="1" applyBorder="1" applyAlignment="1">
      <alignment horizontal="center" vertical="center" wrapText="1"/>
      <protection/>
    </xf>
    <xf numFmtId="177" fontId="6" fillId="0" borderId="8" xfId="24" applyNumberFormat="1" applyFont="1" applyFill="1" applyBorder="1" applyAlignment="1">
      <alignment horizontal="center" vertical="center" wrapText="1"/>
      <protection/>
    </xf>
    <xf numFmtId="177" fontId="6" fillId="0" borderId="10" xfId="24" applyNumberFormat="1" applyFont="1" applyFill="1" applyBorder="1" applyAlignment="1">
      <alignment horizontal="center" vertical="center" wrapText="1"/>
      <protection/>
    </xf>
    <xf numFmtId="177" fontId="6" fillId="0" borderId="2" xfId="24" applyNumberFormat="1" applyFont="1" applyFill="1" applyBorder="1" applyAlignment="1">
      <alignment horizontal="center" vertical="center" wrapText="1"/>
      <protection/>
    </xf>
    <xf numFmtId="177" fontId="6" fillId="0" borderId="1" xfId="24" applyNumberFormat="1" applyFont="1" applyFill="1" applyBorder="1" applyAlignment="1">
      <alignment horizontal="center" vertical="center" wrapText="1"/>
      <protection/>
    </xf>
    <xf numFmtId="177" fontId="6" fillId="0" borderId="3" xfId="24" applyNumberFormat="1" applyFont="1" applyFill="1" applyBorder="1" applyAlignment="1">
      <alignment horizontal="center" vertical="center" wrapText="1"/>
      <protection/>
    </xf>
    <xf numFmtId="177" fontId="6" fillId="0" borderId="4" xfId="24" applyNumberFormat="1" applyFont="1" applyFill="1" applyBorder="1" applyAlignment="1">
      <alignment horizontal="center" vertical="center" wrapText="1"/>
      <protection/>
    </xf>
    <xf numFmtId="177" fontId="25" fillId="0" borderId="16" xfId="24" applyNumberFormat="1" applyFont="1" applyFill="1" applyBorder="1" applyAlignment="1">
      <alignment horizontal="center" vertical="center" wrapText="1"/>
      <protection/>
    </xf>
    <xf numFmtId="177" fontId="25" fillId="0" borderId="6" xfId="24" applyNumberFormat="1" applyFont="1" applyFill="1" applyBorder="1" applyAlignment="1">
      <alignment horizontal="center" vertical="center" wrapText="1"/>
      <protection/>
    </xf>
    <xf numFmtId="0" fontId="2" fillId="0" borderId="9" xfId="0" applyFont="1" applyFill="1" applyBorder="1" applyAlignment="1">
      <alignment horizontal="center" vertical="center"/>
    </xf>
    <xf numFmtId="0" fontId="2" fillId="0" borderId="11" xfId="0" applyFont="1" applyFill="1" applyBorder="1" applyAlignment="1">
      <alignment horizontal="center" vertical="center"/>
    </xf>
    <xf numFmtId="0" fontId="7" fillId="0" borderId="1"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4" xfId="0" applyFont="1" applyFill="1" applyBorder="1" applyAlignment="1">
      <alignment vertical="center"/>
    </xf>
    <xf numFmtId="0" fontId="30" fillId="0" borderId="91" xfId="0" applyFont="1" applyFill="1" applyBorder="1" applyAlignment="1">
      <alignment horizontal="center" vertical="center" wrapText="1"/>
    </xf>
    <xf numFmtId="0" fontId="30" fillId="0" borderId="34" xfId="0" applyFont="1" applyFill="1" applyBorder="1" applyAlignment="1">
      <alignment horizontal="center" vertical="center" wrapText="1"/>
    </xf>
    <xf numFmtId="0" fontId="6" fillId="0" borderId="86" xfId="0" applyFont="1" applyFill="1" applyBorder="1" applyAlignment="1">
      <alignment horizontal="right" vertical="center" wrapText="1"/>
    </xf>
    <xf numFmtId="0" fontId="6" fillId="0" borderId="34" xfId="0" applyFont="1" applyFill="1" applyBorder="1" applyAlignment="1">
      <alignment horizontal="right" vertical="center" wrapText="1"/>
    </xf>
    <xf numFmtId="0" fontId="2" fillId="0" borderId="0" xfId="0" applyNumberFormat="1" applyFont="1" applyFill="1" applyBorder="1" applyAlignment="1">
      <alignment horizontal="center" vertical="center"/>
    </xf>
    <xf numFmtId="0" fontId="30" fillId="0" borderId="86" xfId="0" applyFont="1" applyFill="1" applyBorder="1" applyAlignment="1">
      <alignment horizontal="center" vertical="center" wrapText="1"/>
    </xf>
    <xf numFmtId="0" fontId="30" fillId="0" borderId="97" xfId="0" applyFont="1" applyFill="1" applyBorder="1" applyAlignment="1">
      <alignment horizontal="center" vertical="center" wrapText="1"/>
    </xf>
    <xf numFmtId="0" fontId="30" fillId="0" borderId="98" xfId="0" applyFont="1" applyFill="1" applyBorder="1" applyAlignment="1">
      <alignment horizontal="center" vertical="center" wrapText="1"/>
    </xf>
    <xf numFmtId="0" fontId="30" fillId="0" borderId="90"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7" xfId="0" applyFont="1" applyFill="1" applyBorder="1" applyAlignment="1">
      <alignment horizontal="center" vertical="center" wrapText="1"/>
    </xf>
    <xf numFmtId="0" fontId="30" fillId="0" borderId="121" xfId="0" applyFont="1" applyFill="1" applyBorder="1" applyAlignment="1">
      <alignment horizontal="center" vertical="center" wrapText="1"/>
    </xf>
    <xf numFmtId="0" fontId="30" fillId="0" borderId="89" xfId="0" applyFont="1" applyFill="1" applyBorder="1" applyAlignment="1">
      <alignment horizontal="center" vertical="center" wrapText="1"/>
    </xf>
    <xf numFmtId="3" fontId="3" fillId="0" borderId="0" xfId="28" applyFont="1" applyFill="1" applyBorder="1" applyAlignment="1">
      <alignment horizontal="right" vertical="center"/>
      <protection/>
    </xf>
    <xf numFmtId="3" fontId="3" fillId="0" borderId="0" xfId="28" applyFont="1" applyFill="1" applyBorder="1" applyAlignment="1">
      <alignment horizontal="center" vertical="center" wrapText="1"/>
      <protection/>
    </xf>
    <xf numFmtId="3" fontId="3" fillId="0" borderId="0" xfId="28" applyFont="1" applyFill="1" applyBorder="1" applyAlignment="1">
      <alignment vertical="center"/>
      <protection/>
    </xf>
    <xf numFmtId="0" fontId="12" fillId="0" borderId="0" xfId="0" applyFont="1" applyFill="1" applyAlignment="1">
      <alignment horizontal="center" vertical="center"/>
    </xf>
    <xf numFmtId="0" fontId="7" fillId="0" borderId="1" xfId="26" applyFont="1" applyFill="1" applyBorder="1" applyAlignment="1">
      <alignment vertical="center"/>
      <protection/>
    </xf>
    <xf numFmtId="0" fontId="7" fillId="0" borderId="2" xfId="26" applyFont="1" applyFill="1" applyBorder="1" applyAlignment="1">
      <alignment vertical="center"/>
      <protection/>
    </xf>
    <xf numFmtId="0" fontId="7" fillId="0" borderId="37" xfId="26" applyFont="1" applyFill="1" applyBorder="1" applyAlignment="1">
      <alignment vertical="center"/>
      <protection/>
    </xf>
    <xf numFmtId="0" fontId="7" fillId="0" borderId="3" xfId="26" applyFont="1" applyFill="1" applyBorder="1" applyAlignment="1">
      <alignment vertical="center"/>
      <protection/>
    </xf>
    <xf numFmtId="0" fontId="7" fillId="0" borderId="0" xfId="26" applyFont="1" applyFill="1" applyBorder="1" applyAlignment="1">
      <alignment vertical="center"/>
      <protection/>
    </xf>
    <xf numFmtId="0" fontId="7" fillId="0" borderId="12" xfId="26" applyFont="1" applyFill="1" applyBorder="1" applyAlignment="1">
      <alignment vertical="center"/>
      <protection/>
    </xf>
    <xf numFmtId="0" fontId="7" fillId="0" borderId="4" xfId="26" applyFont="1" applyFill="1" applyBorder="1" applyAlignment="1">
      <alignment vertical="center"/>
      <protection/>
    </xf>
    <xf numFmtId="0" fontId="7" fillId="0" borderId="5" xfId="26" applyFont="1" applyFill="1" applyBorder="1" applyAlignment="1">
      <alignment vertical="center"/>
      <protection/>
    </xf>
    <xf numFmtId="0" fontId="7" fillId="0" borderId="38" xfId="26" applyFont="1" applyFill="1" applyBorder="1" applyAlignment="1">
      <alignment vertical="center"/>
      <protection/>
    </xf>
    <xf numFmtId="0" fontId="7" fillId="0" borderId="7" xfId="26" applyFont="1" applyFill="1" applyBorder="1" applyAlignment="1">
      <alignment horizontal="center" vertical="center"/>
      <protection/>
    </xf>
    <xf numFmtId="0" fontId="7" fillId="0" borderId="8" xfId="26" applyFont="1" applyFill="1" applyBorder="1" applyAlignment="1">
      <alignment horizontal="center" vertical="center"/>
      <protection/>
    </xf>
    <xf numFmtId="0" fontId="7" fillId="0" borderId="10" xfId="26" applyFont="1" applyFill="1" applyBorder="1" applyAlignment="1">
      <alignment horizontal="center" vertical="center"/>
      <protection/>
    </xf>
    <xf numFmtId="0" fontId="7" fillId="0" borderId="16" xfId="26" applyFont="1" applyFill="1" applyBorder="1" applyAlignment="1">
      <alignment horizontal="center" vertical="center"/>
      <protection/>
    </xf>
    <xf numFmtId="0" fontId="7" fillId="0" borderId="11" xfId="26" applyFont="1" applyFill="1" applyBorder="1" applyAlignment="1">
      <alignment horizontal="center" vertical="center"/>
      <protection/>
    </xf>
    <xf numFmtId="0" fontId="7" fillId="0" borderId="6" xfId="26" applyFont="1" applyFill="1" applyBorder="1" applyAlignment="1">
      <alignment horizontal="center" vertical="center"/>
      <protection/>
    </xf>
    <xf numFmtId="0" fontId="7" fillId="0" borderId="1" xfId="26" applyFont="1" applyFill="1" applyBorder="1" applyAlignment="1">
      <alignment horizontal="center" vertical="center" wrapText="1"/>
      <protection/>
    </xf>
    <xf numFmtId="0" fontId="7" fillId="0" borderId="2" xfId="26" applyFont="1" applyFill="1" applyBorder="1" applyAlignment="1">
      <alignment horizontal="center" vertical="center" wrapText="1"/>
      <protection/>
    </xf>
    <xf numFmtId="0" fontId="7" fillId="0" borderId="37" xfId="26" applyFont="1" applyFill="1" applyBorder="1" applyAlignment="1">
      <alignment horizontal="center" vertical="center" wrapText="1"/>
      <protection/>
    </xf>
    <xf numFmtId="0" fontId="7" fillId="0" borderId="9" xfId="26" applyFont="1" applyFill="1" applyBorder="1" applyAlignment="1">
      <alignment horizontal="center" vertical="center" wrapText="1"/>
      <protection/>
    </xf>
    <xf numFmtId="0" fontId="7" fillId="0" borderId="9" xfId="26" applyFont="1" applyFill="1" applyBorder="1" applyAlignment="1">
      <alignment horizontal="center" vertical="center"/>
      <protection/>
    </xf>
    <xf numFmtId="0" fontId="7" fillId="0" borderId="16" xfId="26" applyFont="1" applyFill="1" applyBorder="1" applyAlignment="1">
      <alignment horizontal="center" vertical="center" wrapText="1"/>
      <protection/>
    </xf>
    <xf numFmtId="0" fontId="7" fillId="0" borderId="11" xfId="26" applyFont="1" applyFill="1" applyBorder="1" applyAlignment="1">
      <alignment horizontal="center" vertical="center" wrapText="1"/>
      <protection/>
    </xf>
    <xf numFmtId="0" fontId="7" fillId="0" borderId="6" xfId="26" applyFont="1" applyFill="1" applyBorder="1" applyAlignment="1">
      <alignment horizontal="center" vertical="center" wrapText="1"/>
      <protection/>
    </xf>
    <xf numFmtId="0" fontId="7" fillId="0" borderId="8" xfId="26" applyFont="1" applyFill="1" applyBorder="1" applyAlignment="1">
      <alignment vertical="center"/>
      <protection/>
    </xf>
    <xf numFmtId="0" fontId="7" fillId="0" borderId="70" xfId="26" applyFont="1" applyFill="1" applyBorder="1" applyAlignment="1">
      <alignment vertical="center" wrapText="1"/>
      <protection/>
    </xf>
    <xf numFmtId="0" fontId="7" fillId="0" borderId="70" xfId="26" applyFont="1" applyFill="1" applyBorder="1" applyAlignment="1">
      <alignment vertical="center"/>
      <protection/>
    </xf>
    <xf numFmtId="0" fontId="7" fillId="0" borderId="8" xfId="26" applyFont="1" applyFill="1" applyBorder="1" applyAlignment="1">
      <alignment vertical="center" wrapText="1"/>
      <protection/>
    </xf>
    <xf numFmtId="0" fontId="7" fillId="0" borderId="9" xfId="31" applyFont="1" applyFill="1" applyBorder="1" applyAlignment="1">
      <alignment horizontal="center" vertical="center"/>
      <protection/>
    </xf>
    <xf numFmtId="0" fontId="7" fillId="0" borderId="7" xfId="31" applyFont="1" applyFill="1" applyBorder="1" applyAlignment="1">
      <alignment horizontal="center" vertical="center"/>
      <protection/>
    </xf>
    <xf numFmtId="0" fontId="7" fillId="0" borderId="8" xfId="31" applyFont="1" applyFill="1" applyBorder="1" applyAlignment="1">
      <alignment horizontal="center" vertical="center"/>
      <protection/>
    </xf>
    <xf numFmtId="0" fontId="7" fillId="0" borderId="10" xfId="31" applyFont="1" applyFill="1" applyBorder="1" applyAlignment="1">
      <alignment horizontal="center" vertical="center"/>
      <protection/>
    </xf>
    <xf numFmtId="0" fontId="7" fillId="0" borderId="16" xfId="31" applyFont="1" applyFill="1" applyBorder="1" applyAlignment="1">
      <alignment horizontal="center" vertical="center" wrapText="1"/>
      <protection/>
    </xf>
    <xf numFmtId="0" fontId="7" fillId="0" borderId="11" xfId="31" applyFont="1" applyFill="1" applyBorder="1" applyAlignment="1">
      <alignment horizontal="center" vertical="center" wrapText="1"/>
      <protection/>
    </xf>
    <xf numFmtId="0" fontId="7" fillId="0" borderId="6" xfId="31" applyFont="1" applyFill="1" applyBorder="1" applyAlignment="1">
      <alignment horizontal="center" vertical="center" wrapText="1"/>
      <protection/>
    </xf>
    <xf numFmtId="0" fontId="7" fillId="0" borderId="9" xfId="31" applyFont="1" applyFill="1" applyBorder="1" applyAlignment="1">
      <alignment horizontal="center" vertical="center" wrapText="1"/>
      <protection/>
    </xf>
    <xf numFmtId="0" fontId="7" fillId="0" borderId="4" xfId="31" applyFont="1" applyFill="1" applyBorder="1" applyAlignment="1">
      <alignment vertical="center" wrapText="1"/>
      <protection/>
    </xf>
    <xf numFmtId="0" fontId="2" fillId="0" borderId="38" xfId="0" applyFont="1" applyFill="1" applyBorder="1" applyAlignment="1">
      <alignment vertical="center"/>
    </xf>
    <xf numFmtId="0" fontId="17" fillId="0" borderId="0" xfId="0" applyFont="1" applyFill="1" applyAlignment="1">
      <alignment horizontal="center" vertical="center"/>
    </xf>
    <xf numFmtId="0" fontId="17" fillId="0" borderId="0" xfId="0" applyFont="1" applyFill="1" applyAlignment="1">
      <alignment horizontal="left" vertical="center"/>
    </xf>
    <xf numFmtId="38" fontId="2" fillId="0" borderId="9" xfId="16" applyFont="1" applyFill="1" applyBorder="1" applyAlignment="1">
      <alignment vertical="center" wrapText="1"/>
    </xf>
    <xf numFmtId="38" fontId="2" fillId="0" borderId="16" xfId="16" applyFont="1" applyFill="1" applyBorder="1" applyAlignment="1">
      <alignment horizontal="left" vertical="center" wrapText="1"/>
    </xf>
    <xf numFmtId="38" fontId="2" fillId="0" borderId="6" xfId="16" applyFont="1" applyFill="1" applyBorder="1" applyAlignment="1">
      <alignment horizontal="left" vertical="center" wrapText="1"/>
    </xf>
    <xf numFmtId="38" fontId="2" fillId="0" borderId="9" xfId="16" applyFont="1" applyFill="1" applyBorder="1" applyAlignment="1">
      <alignment horizontal="left" vertical="center" wrapText="1"/>
    </xf>
    <xf numFmtId="0" fontId="33" fillId="0" borderId="0" xfId="0" applyFont="1" applyFill="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38" xfId="0" applyFont="1" applyFill="1" applyBorder="1" applyAlignment="1">
      <alignment horizontal="center" vertical="center"/>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8" xfId="0" applyFont="1" applyFill="1" applyBorder="1" applyAlignment="1">
      <alignment horizontal="distributed" vertical="center" wrapText="1"/>
    </xf>
    <xf numFmtId="0" fontId="7" fillId="0" borderId="0"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8"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7" fillId="0" borderId="7" xfId="0" applyFont="1" applyFill="1" applyBorder="1" applyAlignment="1">
      <alignment vertical="center"/>
    </xf>
    <xf numFmtId="0" fontId="7" fillId="0" borderId="10" xfId="0" applyFont="1" applyFill="1" applyBorder="1" applyAlignment="1">
      <alignment vertical="center"/>
    </xf>
    <xf numFmtId="177" fontId="6" fillId="0" borderId="1" xfId="16" applyNumberFormat="1" applyFont="1" applyFill="1" applyBorder="1" applyAlignment="1">
      <alignment vertical="center"/>
    </xf>
    <xf numFmtId="177" fontId="6" fillId="0" borderId="2" xfId="16" applyNumberFormat="1" applyFont="1" applyFill="1" applyBorder="1" applyAlignment="1">
      <alignment vertical="center"/>
    </xf>
    <xf numFmtId="38" fontId="6" fillId="0" borderId="9" xfId="16" applyFont="1" applyFill="1" applyBorder="1" applyAlignment="1">
      <alignment vertical="center"/>
    </xf>
    <xf numFmtId="0" fontId="7" fillId="0" borderId="3" xfId="0" applyFont="1" applyFill="1" applyBorder="1" applyAlignment="1">
      <alignment vertical="center"/>
    </xf>
    <xf numFmtId="0" fontId="7" fillId="0" borderId="12" xfId="0" applyFont="1" applyFill="1" applyBorder="1" applyAlignment="1">
      <alignment vertical="center"/>
    </xf>
    <xf numFmtId="177" fontId="6" fillId="0" borderId="9" xfId="16" applyNumberFormat="1" applyFont="1" applyFill="1" applyBorder="1" applyAlignment="1">
      <alignment horizontal="right" vertical="center"/>
    </xf>
    <xf numFmtId="177" fontId="6" fillId="0" borderId="7" xfId="16" applyNumberFormat="1" applyFont="1" applyFill="1" applyBorder="1" applyAlignment="1">
      <alignment vertical="center"/>
    </xf>
    <xf numFmtId="177" fontId="6" fillId="0" borderId="10" xfId="16" applyNumberFormat="1" applyFont="1" applyFill="1" applyBorder="1" applyAlignment="1">
      <alignment vertical="center"/>
    </xf>
    <xf numFmtId="177" fontId="6" fillId="0" borderId="8" xfId="16" applyNumberFormat="1" applyFont="1" applyFill="1" applyBorder="1" applyAlignment="1">
      <alignment vertical="center"/>
    </xf>
    <xf numFmtId="177" fontId="6" fillId="0" borderId="7" xfId="16" applyNumberFormat="1" applyFont="1" applyFill="1" applyBorder="1" applyAlignment="1">
      <alignment horizontal="right" vertical="center"/>
    </xf>
    <xf numFmtId="177" fontId="6" fillId="0" borderId="10" xfId="16" applyNumberFormat="1" applyFont="1" applyFill="1" applyBorder="1" applyAlignment="1">
      <alignment horizontal="right" vertical="center"/>
    </xf>
    <xf numFmtId="177" fontId="6" fillId="0" borderId="7" xfId="16" applyNumberFormat="1" applyFont="1" applyFill="1" applyBorder="1" applyAlignment="1">
      <alignment horizontal="center" vertical="center"/>
    </xf>
    <xf numFmtId="177" fontId="6" fillId="0" borderId="10" xfId="16" applyNumberFormat="1" applyFont="1" applyFill="1" applyBorder="1" applyAlignment="1">
      <alignment horizontal="center" vertical="center"/>
    </xf>
    <xf numFmtId="0" fontId="6" fillId="0" borderId="7" xfId="0" applyFont="1" applyFill="1" applyBorder="1" applyAlignment="1">
      <alignment vertical="center"/>
    </xf>
    <xf numFmtId="0" fontId="6" fillId="0" borderId="10" xfId="0" applyFont="1" applyFill="1" applyBorder="1" applyAlignment="1">
      <alignment vertical="center"/>
    </xf>
    <xf numFmtId="0" fontId="7" fillId="0" borderId="4" xfId="0" applyFont="1" applyFill="1" applyBorder="1" applyAlignment="1">
      <alignment vertical="center"/>
    </xf>
    <xf numFmtId="0" fontId="7" fillId="0" borderId="38" xfId="0" applyFont="1" applyFill="1" applyBorder="1" applyAlignment="1">
      <alignment vertical="center"/>
    </xf>
    <xf numFmtId="38" fontId="6" fillId="0" borderId="9" xfId="16" applyFont="1" applyFill="1" applyBorder="1" applyAlignment="1">
      <alignment horizontal="right" vertical="center"/>
    </xf>
    <xf numFmtId="177" fontId="7" fillId="0" borderId="1" xfId="16" applyNumberFormat="1" applyFont="1" applyFill="1" applyBorder="1" applyAlignment="1">
      <alignment vertical="center"/>
    </xf>
    <xf numFmtId="177" fontId="2" fillId="0" borderId="2" xfId="16" applyNumberFormat="1" applyFont="1" applyFill="1" applyBorder="1" applyAlignment="1">
      <alignment vertical="center"/>
    </xf>
    <xf numFmtId="177" fontId="2" fillId="0" borderId="37" xfId="16" applyNumberFormat="1" applyFont="1" applyFill="1" applyBorder="1" applyAlignment="1">
      <alignment vertical="center"/>
    </xf>
    <xf numFmtId="177" fontId="2" fillId="0" borderId="4" xfId="16" applyNumberFormat="1" applyFont="1" applyFill="1" applyBorder="1" applyAlignment="1">
      <alignment vertical="center"/>
    </xf>
    <xf numFmtId="177" fontId="2" fillId="0" borderId="5" xfId="16" applyNumberFormat="1" applyFont="1" applyFill="1" applyBorder="1" applyAlignment="1">
      <alignment vertical="center"/>
    </xf>
    <xf numFmtId="177" fontId="2" fillId="0" borderId="38" xfId="16" applyNumberFormat="1" applyFont="1" applyFill="1" applyBorder="1" applyAlignment="1">
      <alignment vertical="center"/>
    </xf>
    <xf numFmtId="0" fontId="7" fillId="0" borderId="5" xfId="0" applyFont="1" applyFill="1" applyBorder="1" applyAlignment="1">
      <alignment vertical="center"/>
    </xf>
    <xf numFmtId="0" fontId="2" fillId="0" borderId="2"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7" fillId="0" borderId="1" xfId="0" applyFont="1" applyFill="1" applyBorder="1" applyAlignment="1">
      <alignment vertical="center"/>
    </xf>
    <xf numFmtId="0" fontId="7" fillId="0" borderId="37" xfId="0" applyFont="1" applyFill="1" applyBorder="1" applyAlignment="1">
      <alignment vertical="center"/>
    </xf>
    <xf numFmtId="0" fontId="7" fillId="0" borderId="2" xfId="0" applyFont="1" applyFill="1" applyBorder="1" applyAlignment="1">
      <alignment vertical="center"/>
    </xf>
    <xf numFmtId="177" fontId="7" fillId="0" borderId="1" xfId="16" applyNumberFormat="1" applyFont="1" applyFill="1" applyBorder="1" applyAlignment="1">
      <alignment horizontal="right" vertical="center"/>
    </xf>
    <xf numFmtId="177" fontId="2" fillId="0" borderId="37" xfId="16" applyNumberFormat="1" applyFont="1" applyFill="1" applyBorder="1" applyAlignment="1">
      <alignment horizontal="right" vertical="center"/>
    </xf>
    <xf numFmtId="177" fontId="2" fillId="0" borderId="38" xfId="16" applyNumberFormat="1" applyFont="1" applyFill="1" applyBorder="1" applyAlignment="1">
      <alignment horizontal="right" vertical="center"/>
    </xf>
    <xf numFmtId="177" fontId="2" fillId="0" borderId="1" xfId="16" applyNumberFormat="1" applyFont="1" applyFill="1" applyBorder="1" applyAlignment="1">
      <alignment vertical="center"/>
    </xf>
    <xf numFmtId="177" fontId="7" fillId="0" borderId="2" xfId="16" applyNumberFormat="1" applyFont="1" applyFill="1" applyBorder="1" applyAlignment="1">
      <alignment vertical="center"/>
    </xf>
    <xf numFmtId="177" fontId="7" fillId="0" borderId="37" xfId="16" applyNumberFormat="1" applyFont="1" applyFill="1" applyBorder="1" applyAlignment="1">
      <alignment vertical="center"/>
    </xf>
    <xf numFmtId="177" fontId="7" fillId="0" borderId="4" xfId="16" applyNumberFormat="1" applyFont="1" applyFill="1" applyBorder="1" applyAlignment="1">
      <alignment vertical="center"/>
    </xf>
    <xf numFmtId="177" fontId="7" fillId="0" borderId="5" xfId="16" applyNumberFormat="1" applyFont="1" applyFill="1" applyBorder="1" applyAlignment="1">
      <alignment vertical="center"/>
    </xf>
    <xf numFmtId="177" fontId="7" fillId="0" borderId="38" xfId="16" applyNumberFormat="1" applyFont="1" applyFill="1" applyBorder="1" applyAlignment="1">
      <alignment vertical="center"/>
    </xf>
    <xf numFmtId="0" fontId="6" fillId="0" borderId="37" xfId="0" applyFont="1" applyFill="1" applyBorder="1" applyAlignment="1">
      <alignment vertical="center"/>
    </xf>
    <xf numFmtId="0" fontId="6" fillId="0" borderId="38" xfId="0" applyFont="1" applyFill="1" applyBorder="1" applyAlignment="1">
      <alignment vertical="center"/>
    </xf>
    <xf numFmtId="0" fontId="7" fillId="0" borderId="37" xfId="0" applyFont="1" applyFill="1" applyBorder="1" applyAlignment="1">
      <alignment vertical="center" wrapText="1"/>
    </xf>
    <xf numFmtId="0" fontId="2" fillId="0" borderId="38" xfId="0" applyFont="1" applyFill="1" applyBorder="1" applyAlignment="1">
      <alignment vertical="center" wrapText="1"/>
    </xf>
    <xf numFmtId="0" fontId="7" fillId="0" borderId="12" xfId="0" applyFont="1" applyFill="1" applyBorder="1" applyAlignment="1">
      <alignment vertical="center" wrapText="1"/>
    </xf>
    <xf numFmtId="0" fontId="7" fillId="0" borderId="38" xfId="0" applyFont="1" applyFill="1" applyBorder="1" applyAlignment="1">
      <alignment vertical="center" wrapText="1"/>
    </xf>
    <xf numFmtId="0" fontId="6" fillId="0" borderId="1" xfId="0" applyFont="1" applyFill="1" applyBorder="1" applyAlignment="1">
      <alignment vertical="center"/>
    </xf>
    <xf numFmtId="0" fontId="6" fillId="0" borderId="4" xfId="0" applyFont="1" applyFill="1" applyBorder="1" applyAlignment="1">
      <alignment vertical="center"/>
    </xf>
    <xf numFmtId="0" fontId="6" fillId="0" borderId="0" xfId="0" applyFont="1" applyFill="1" applyAlignment="1" applyProtection="1">
      <alignment vertical="center"/>
      <protection/>
    </xf>
    <xf numFmtId="0" fontId="2" fillId="0" borderId="0" xfId="0" applyFont="1" applyFill="1" applyAlignment="1" applyProtection="1">
      <alignment vertical="center"/>
      <protection/>
    </xf>
    <xf numFmtId="188" fontId="7" fillId="0" borderId="5" xfId="16" applyNumberFormat="1" applyFont="1" applyFill="1" applyBorder="1" applyAlignment="1" applyProtection="1">
      <alignment horizontal="right" vertical="center"/>
      <protection/>
    </xf>
    <xf numFmtId="0" fontId="7" fillId="0" borderId="5" xfId="0" applyFont="1" applyFill="1" applyBorder="1" applyAlignment="1" applyProtection="1">
      <alignment horizontal="right" vertical="center"/>
      <protection/>
    </xf>
    <xf numFmtId="188" fontId="2" fillId="0" borderId="16" xfId="16" applyNumberFormat="1" applyFont="1" applyFill="1" applyBorder="1" applyAlignment="1" applyProtection="1">
      <alignment vertical="center"/>
      <protection/>
    </xf>
    <xf numFmtId="188" fontId="7" fillId="0" borderId="7" xfId="16" applyNumberFormat="1" applyFont="1" applyFill="1" applyBorder="1" applyAlignment="1" applyProtection="1">
      <alignment horizontal="center" vertical="center"/>
      <protection/>
    </xf>
    <xf numFmtId="188" fontId="7" fillId="0" borderId="8" xfId="16" applyNumberFormat="1" applyFont="1" applyFill="1" applyBorder="1" applyAlignment="1" applyProtection="1">
      <alignment horizontal="center" vertical="center"/>
      <protection/>
    </xf>
    <xf numFmtId="188" fontId="7" fillId="0" borderId="10" xfId="16" applyNumberFormat="1" applyFont="1" applyFill="1" applyBorder="1" applyAlignment="1" applyProtection="1">
      <alignment horizontal="center" vertical="center"/>
      <protection/>
    </xf>
    <xf numFmtId="0" fontId="7" fillId="0" borderId="8" xfId="0" applyFont="1" applyFill="1" applyBorder="1" applyAlignment="1" applyProtection="1">
      <alignment horizontal="center" vertical="center"/>
      <protection/>
    </xf>
    <xf numFmtId="0" fontId="7" fillId="0" borderId="10" xfId="0" applyFont="1" applyFill="1" applyBorder="1" applyAlignment="1" applyProtection="1">
      <alignment horizontal="center" vertical="center"/>
      <protection/>
    </xf>
    <xf numFmtId="188" fontId="6" fillId="0" borderId="16" xfId="16" applyNumberFormat="1" applyFont="1" applyFill="1" applyBorder="1" applyAlignment="1" applyProtection="1">
      <alignment horizontal="center" vertical="center" wrapText="1"/>
      <protection/>
    </xf>
    <xf numFmtId="188" fontId="2" fillId="0" borderId="11" xfId="0" applyNumberFormat="1" applyFont="1" applyFill="1" applyBorder="1" applyAlignment="1" applyProtection="1">
      <alignment horizontal="center" vertical="center"/>
      <protection/>
    </xf>
    <xf numFmtId="188" fontId="2" fillId="0" borderId="6" xfId="0" applyNumberFormat="1" applyFont="1" applyFill="1" applyBorder="1" applyAlignment="1" applyProtection="1">
      <alignment horizontal="center" vertical="center"/>
      <protection/>
    </xf>
    <xf numFmtId="188" fontId="6" fillId="0" borderId="9" xfId="16" applyNumberFormat="1" applyFont="1" applyFill="1" applyBorder="1" applyAlignment="1" applyProtection="1">
      <alignment horizontal="center" vertical="center" wrapText="1"/>
      <protection/>
    </xf>
    <xf numFmtId="188" fontId="25" fillId="0" borderId="9" xfId="16" applyNumberFormat="1" applyFont="1" applyFill="1" applyBorder="1" applyAlignment="1" applyProtection="1">
      <alignment horizontal="center" vertical="center" wrapText="1"/>
      <protection/>
    </xf>
    <xf numFmtId="188" fontId="25" fillId="0" borderId="16" xfId="16" applyNumberFormat="1" applyFont="1" applyFill="1" applyBorder="1" applyAlignment="1" applyProtection="1">
      <alignment horizontal="center" vertical="center" wrapText="1"/>
      <protection/>
    </xf>
    <xf numFmtId="0" fontId="25" fillId="0" borderId="11" xfId="0" applyFont="1" applyFill="1" applyBorder="1" applyAlignment="1" applyProtection="1">
      <alignment horizontal="center" vertical="center" wrapText="1"/>
      <protection/>
    </xf>
    <xf numFmtId="0" fontId="25" fillId="0" borderId="6" xfId="0" applyFont="1" applyFill="1" applyBorder="1" applyAlignment="1" applyProtection="1">
      <alignment horizontal="center" vertical="center" wrapText="1"/>
      <protection/>
    </xf>
    <xf numFmtId="188" fontId="25" fillId="0" borderId="11" xfId="16" applyNumberFormat="1" applyFont="1" applyFill="1" applyBorder="1" applyAlignment="1" applyProtection="1">
      <alignment horizontal="center" vertical="center" wrapText="1"/>
      <protection/>
    </xf>
    <xf numFmtId="188" fontId="25" fillId="0" borderId="6" xfId="16" applyNumberFormat="1" applyFont="1" applyFill="1" applyBorder="1" applyAlignment="1" applyProtection="1">
      <alignment horizontal="center" vertical="center" wrapText="1"/>
      <protection/>
    </xf>
    <xf numFmtId="0" fontId="2" fillId="0" borderId="7" xfId="0" applyFont="1" applyFill="1" applyBorder="1" applyAlignment="1" applyProtection="1">
      <alignment horizontal="center" vertical="center" wrapText="1"/>
      <protection/>
    </xf>
    <xf numFmtId="0" fontId="2" fillId="0" borderId="8"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6" xfId="0" applyFont="1" applyFill="1" applyBorder="1" applyAlignment="1" applyProtection="1">
      <alignment horizontal="center" vertical="center" wrapText="1"/>
      <protection/>
    </xf>
    <xf numFmtId="0" fontId="2" fillId="0" borderId="7" xfId="0" applyFont="1" applyFill="1" applyBorder="1" applyAlignment="1" applyProtection="1">
      <alignment horizontal="left" vertical="center" wrapText="1"/>
      <protection/>
    </xf>
    <xf numFmtId="0" fontId="2" fillId="0" borderId="8" xfId="0" applyFont="1" applyFill="1" applyBorder="1" applyAlignment="1" applyProtection="1">
      <alignment horizontal="left" vertical="center" wrapText="1"/>
      <protection/>
    </xf>
    <xf numFmtId="0" fontId="2" fillId="0" borderId="10" xfId="0" applyFont="1" applyFill="1" applyBorder="1" applyAlignment="1" applyProtection="1">
      <alignment horizontal="left" vertical="center" wrapText="1"/>
      <protection/>
    </xf>
    <xf numFmtId="177" fontId="14" fillId="0" borderId="0" xfId="16" applyNumberFormat="1" applyFont="1" applyFill="1" applyBorder="1" applyAlignment="1" applyProtection="1">
      <alignment horizontal="right" vertical="center"/>
      <protection/>
    </xf>
    <xf numFmtId="177" fontId="14" fillId="0" borderId="0" xfId="16" applyNumberFormat="1" applyFont="1" applyFill="1" applyBorder="1" applyAlignment="1" applyProtection="1">
      <alignment horizontal="left" vertical="center"/>
      <protection/>
    </xf>
    <xf numFmtId="38" fontId="7" fillId="0" borderId="7" xfId="16" applyFont="1" applyFill="1" applyBorder="1" applyAlignment="1" applyProtection="1">
      <alignment horizontal="center" vertical="center"/>
      <protection/>
    </xf>
    <xf numFmtId="0" fontId="2" fillId="0" borderId="8"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38" fontId="7" fillId="0" borderId="16" xfId="16" applyFont="1" applyFill="1" applyBorder="1" applyAlignment="1" applyProtection="1">
      <alignment horizontal="center" vertical="center"/>
      <protection/>
    </xf>
    <xf numFmtId="38" fontId="7" fillId="0" borderId="11" xfId="16" applyFont="1" applyFill="1" applyBorder="1" applyAlignment="1" applyProtection="1">
      <alignment horizontal="center" vertical="center"/>
      <protection/>
    </xf>
    <xf numFmtId="38" fontId="7" fillId="0" borderId="6" xfId="16" applyFont="1" applyFill="1" applyBorder="1" applyAlignment="1" applyProtection="1">
      <alignment horizontal="center" vertical="center"/>
      <protection/>
    </xf>
    <xf numFmtId="38" fontId="7" fillId="0" borderId="8" xfId="16" applyFont="1" applyFill="1" applyBorder="1" applyAlignment="1" applyProtection="1">
      <alignment horizontal="center" vertical="center"/>
      <protection/>
    </xf>
    <xf numFmtId="38" fontId="7" fillId="0" borderId="10" xfId="16" applyFont="1" applyFill="1" applyBorder="1" applyAlignment="1" applyProtection="1">
      <alignment horizontal="center" vertical="center"/>
      <protection/>
    </xf>
    <xf numFmtId="38" fontId="7" fillId="0" borderId="3" xfId="16" applyFont="1" applyFill="1" applyBorder="1" applyAlignment="1" applyProtection="1">
      <alignment horizontal="center" vertical="center"/>
      <protection/>
    </xf>
    <xf numFmtId="38" fontId="7" fillId="0" borderId="0" xfId="16" applyFont="1" applyFill="1" applyBorder="1" applyAlignment="1" applyProtection="1">
      <alignment horizontal="center" vertical="center" shrinkToFit="1"/>
      <protection/>
    </xf>
    <xf numFmtId="38" fontId="7" fillId="0" borderId="16" xfId="16" applyFont="1" applyFill="1" applyBorder="1" applyAlignment="1" applyProtection="1">
      <alignment horizontal="center" vertical="center" shrinkToFit="1"/>
      <protection/>
    </xf>
    <xf numFmtId="38" fontId="7" fillId="0" borderId="6" xfId="16" applyFont="1" applyFill="1" applyBorder="1" applyAlignment="1" applyProtection="1">
      <alignment horizontal="center" vertical="center" shrinkToFit="1"/>
      <protection/>
    </xf>
    <xf numFmtId="177" fontId="2" fillId="0" borderId="9" xfId="36" applyNumberFormat="1" applyFont="1" applyFill="1" applyBorder="1" applyAlignment="1" applyProtection="1">
      <alignment horizontal="center" vertical="center"/>
      <protection/>
    </xf>
    <xf numFmtId="177" fontId="6" fillId="0" borderId="9" xfId="36" applyNumberFormat="1" applyFont="1" applyFill="1" applyBorder="1" applyAlignment="1" applyProtection="1">
      <alignment horizontal="center" vertical="center"/>
      <protection/>
    </xf>
    <xf numFmtId="177" fontId="6" fillId="0" borderId="9" xfId="36" applyNumberFormat="1" applyFont="1" applyFill="1" applyBorder="1" applyAlignment="1" applyProtection="1">
      <alignment horizontal="center" vertical="center" wrapText="1"/>
      <protection/>
    </xf>
    <xf numFmtId="177" fontId="6" fillId="0" borderId="16" xfId="36" applyNumberFormat="1" applyFont="1" applyFill="1" applyBorder="1" applyAlignment="1" applyProtection="1">
      <alignment horizontal="center" vertical="center" wrapText="1"/>
      <protection/>
    </xf>
    <xf numFmtId="177" fontId="6" fillId="0" borderId="11" xfId="36" applyNumberFormat="1" applyFont="1" applyFill="1" applyBorder="1" applyAlignment="1" applyProtection="1">
      <alignment horizontal="center" vertical="center" wrapText="1"/>
      <protection/>
    </xf>
    <xf numFmtId="177" fontId="6" fillId="0" borderId="6" xfId="36" applyNumberFormat="1" applyFont="1" applyFill="1" applyBorder="1" applyAlignment="1" applyProtection="1">
      <alignment horizontal="center" vertical="center" wrapText="1"/>
      <protection/>
    </xf>
  </cellXfs>
  <cellStyles count="31">
    <cellStyle name="Normal" xfId="0"/>
    <cellStyle name="Percent" xfId="15"/>
    <cellStyle name="Comma [0]" xfId="16"/>
    <cellStyle name="Comma" xfId="17"/>
    <cellStyle name="Currency [0]" xfId="18"/>
    <cellStyle name="Currency" xfId="19"/>
    <cellStyle name="標準_1806_株主資本等変動計算書(0731再修正版)" xfId="20"/>
    <cellStyle name="標準_183個別財務諸表の概要" xfId="21"/>
    <cellStyle name="標準_189BS・PL(単期・比較）" xfId="22"/>
    <cellStyle name="標準_193BS・PL(単期・比較）" xfId="23"/>
    <cellStyle name="標準_⑤年度ＳＳ1903" xfId="24"/>
    <cellStyle name="標準_Book1" xfId="25"/>
    <cellStyle name="標準_Book1_コピー ～ (HP)単体株主地銀_2" xfId="26"/>
    <cellStyle name="標準_BRNO" xfId="27"/>
    <cellStyle name="標準_BS.PL円" xfId="28"/>
    <cellStyle name="標準_タンシ・決算短信0003（最終）" xfId="29"/>
    <cellStyle name="標準_株主資本等変動計算書" xfId="30"/>
    <cellStyle name="標準_株主資本等変動計算書_コピー ～ (HP)単体株主地銀_2" xfId="31"/>
    <cellStyle name="標準_株主資本等変動計算書1903" xfId="32"/>
    <cellStyle name="標準_経営管理室対応" xfId="33"/>
    <cellStyle name="標準_損益計2" xfId="34"/>
    <cellStyle name="標準_損益計算書（百万円）" xfId="35"/>
    <cellStyle name="標準_第132期決算状況表作成システム" xfId="36"/>
    <cellStyle name="標準_第189期中間営業報告書" xfId="37"/>
    <cellStyle name="標準_単体" xfId="38"/>
    <cellStyle name="標準_単体注記用" xfId="39"/>
    <cellStyle name="標準_中間損~1" xfId="40"/>
    <cellStyle name="標準_比較BS等" xfId="41"/>
    <cellStyle name="標準_連結指標_1" xfId="42"/>
    <cellStyle name="未定義_B" xfId="43"/>
    <cellStyle name="未定義_L" xfId="44"/>
  </cellStyles>
  <dxfs count="1">
    <dxf>
      <fill>
        <patternFill>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8.x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447675</xdr:colOff>
      <xdr:row>2</xdr:row>
      <xdr:rowOff>9525</xdr:rowOff>
    </xdr:from>
    <xdr:to>
      <xdr:col>7</xdr:col>
      <xdr:colOff>523875</xdr:colOff>
      <xdr:row>5</xdr:row>
      <xdr:rowOff>9525</xdr:rowOff>
    </xdr:to>
    <xdr:sp>
      <xdr:nvSpPr>
        <xdr:cNvPr id="1" name="AutoShape 1"/>
        <xdr:cNvSpPr>
          <a:spLocks/>
        </xdr:cNvSpPr>
      </xdr:nvSpPr>
      <xdr:spPr>
        <a:xfrm>
          <a:off x="4905375" y="390525"/>
          <a:ext cx="76200" cy="7048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647700</xdr:colOff>
      <xdr:row>2</xdr:row>
      <xdr:rowOff>9525</xdr:rowOff>
    </xdr:from>
    <xdr:to>
      <xdr:col>5</xdr:col>
      <xdr:colOff>723900</xdr:colOff>
      <xdr:row>5</xdr:row>
      <xdr:rowOff>9525</xdr:rowOff>
    </xdr:to>
    <xdr:sp>
      <xdr:nvSpPr>
        <xdr:cNvPr id="2" name="AutoShape 2"/>
        <xdr:cNvSpPr>
          <a:spLocks/>
        </xdr:cNvSpPr>
      </xdr:nvSpPr>
      <xdr:spPr>
        <a:xfrm flipH="1">
          <a:off x="2724150" y="390525"/>
          <a:ext cx="76200" cy="7048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323850</xdr:colOff>
      <xdr:row>21</xdr:row>
      <xdr:rowOff>171450</xdr:rowOff>
    </xdr:from>
    <xdr:to>
      <xdr:col>6</xdr:col>
      <xdr:colOff>885825</xdr:colOff>
      <xdr:row>21</xdr:row>
      <xdr:rowOff>171450</xdr:rowOff>
    </xdr:to>
    <xdr:sp>
      <xdr:nvSpPr>
        <xdr:cNvPr id="3" name="Line 3"/>
        <xdr:cNvSpPr>
          <a:spLocks/>
        </xdr:cNvSpPr>
      </xdr:nvSpPr>
      <xdr:spPr>
        <a:xfrm>
          <a:off x="3590925" y="593407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542925</xdr:colOff>
      <xdr:row>0</xdr:row>
      <xdr:rowOff>0</xdr:rowOff>
    </xdr:from>
    <xdr:to>
      <xdr:col>4</xdr:col>
      <xdr:colOff>733425</xdr:colOff>
      <xdr:row>2</xdr:row>
      <xdr:rowOff>152400</xdr:rowOff>
    </xdr:to>
    <xdr:sp>
      <xdr:nvSpPr>
        <xdr:cNvPr id="1" name="テキスト 15"/>
        <xdr:cNvSpPr txBox="1">
          <a:spLocks noChangeArrowheads="1"/>
        </xdr:cNvSpPr>
      </xdr:nvSpPr>
      <xdr:spPr>
        <a:xfrm>
          <a:off x="838200" y="0"/>
          <a:ext cx="2038350" cy="552450"/>
        </a:xfrm>
        <a:prstGeom prst="rect">
          <a:avLst/>
        </a:prstGeom>
        <a:noFill/>
        <a:ln w="1" cmpd="sng">
          <a:noFill/>
        </a:ln>
      </xdr:spPr>
      <xdr:txBody>
        <a:bodyPr vertOverflow="clip" wrap="square" anchor="ctr"/>
        <a:p>
          <a:pPr algn="r">
            <a:defRPr/>
          </a:pPr>
          <a:r>
            <a:rPr lang="en-US" cap="none" sz="1200" b="0" i="0" u="none" baseline="0"/>
            <a:t>第８５期（</a:t>
          </a:r>
        </a:p>
      </xdr:txBody>
    </xdr:sp>
    <xdr:clientData/>
  </xdr:twoCellAnchor>
  <xdr:twoCellAnchor>
    <xdr:from>
      <xdr:col>4</xdr:col>
      <xdr:colOff>762000</xdr:colOff>
      <xdr:row>0</xdr:row>
      <xdr:rowOff>0</xdr:rowOff>
    </xdr:from>
    <xdr:to>
      <xdr:col>7</xdr:col>
      <xdr:colOff>400050</xdr:colOff>
      <xdr:row>2</xdr:row>
      <xdr:rowOff>152400</xdr:rowOff>
    </xdr:to>
    <xdr:sp>
      <xdr:nvSpPr>
        <xdr:cNvPr id="2" name="テキスト 14"/>
        <xdr:cNvSpPr txBox="1">
          <a:spLocks noChangeArrowheads="1"/>
        </xdr:cNvSpPr>
      </xdr:nvSpPr>
      <xdr:spPr>
        <a:xfrm>
          <a:off x="2905125" y="0"/>
          <a:ext cx="2066925" cy="552450"/>
        </a:xfrm>
        <a:prstGeom prst="rect">
          <a:avLst/>
        </a:prstGeom>
        <a:noFill/>
        <a:ln w="1" cmpd="sng">
          <a:noFill/>
        </a:ln>
      </xdr:spPr>
      <xdr:txBody>
        <a:bodyPr vertOverflow="clip" wrap="square" anchor="ctr"/>
        <a:p>
          <a:pPr algn="dist">
            <a:defRPr/>
          </a:pPr>
          <a:r>
            <a:rPr lang="en-US" cap="none" sz="1200" b="0" i="0" u="none" baseline="0"/>
            <a:t>平成１８年４月 １ 日から
平成１９年３月３１日まで</a:t>
          </a:r>
        </a:p>
      </xdr:txBody>
    </xdr:sp>
    <xdr:clientData/>
  </xdr:twoCellAnchor>
  <xdr:twoCellAnchor>
    <xdr:from>
      <xdr:col>7</xdr:col>
      <xdr:colOff>447675</xdr:colOff>
      <xdr:row>0</xdr:row>
      <xdr:rowOff>0</xdr:rowOff>
    </xdr:from>
    <xdr:to>
      <xdr:col>10</xdr:col>
      <xdr:colOff>333375</xdr:colOff>
      <xdr:row>2</xdr:row>
      <xdr:rowOff>152400</xdr:rowOff>
    </xdr:to>
    <xdr:sp>
      <xdr:nvSpPr>
        <xdr:cNvPr id="3" name="テキスト 16"/>
        <xdr:cNvSpPr txBox="1">
          <a:spLocks noChangeArrowheads="1"/>
        </xdr:cNvSpPr>
      </xdr:nvSpPr>
      <xdr:spPr>
        <a:xfrm>
          <a:off x="5019675" y="0"/>
          <a:ext cx="2314575" cy="552450"/>
        </a:xfrm>
        <a:prstGeom prst="rect">
          <a:avLst/>
        </a:prstGeom>
        <a:noFill/>
        <a:ln w="1" cmpd="sng">
          <a:noFill/>
        </a:ln>
      </xdr:spPr>
      <xdr:txBody>
        <a:bodyPr vertOverflow="clip" wrap="square" anchor="ctr"/>
        <a:p>
          <a:pPr algn="l">
            <a:defRPr/>
          </a:pPr>
          <a:r>
            <a:rPr lang="en-US" cap="none" sz="1200" b="0" i="0" u="none" baseline="0"/>
            <a:t>）株主資本等変動計算書</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923925</xdr:colOff>
      <xdr:row>1</xdr:row>
      <xdr:rowOff>66675</xdr:rowOff>
    </xdr:from>
    <xdr:to>
      <xdr:col>5</xdr:col>
      <xdr:colOff>1000125</xdr:colOff>
      <xdr:row>3</xdr:row>
      <xdr:rowOff>266700</xdr:rowOff>
    </xdr:to>
    <xdr:sp>
      <xdr:nvSpPr>
        <xdr:cNvPr id="1" name="AutoShape 1"/>
        <xdr:cNvSpPr>
          <a:spLocks/>
        </xdr:cNvSpPr>
      </xdr:nvSpPr>
      <xdr:spPr>
        <a:xfrm>
          <a:off x="6315075" y="409575"/>
          <a:ext cx="76200" cy="8858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847725</xdr:colOff>
      <xdr:row>1</xdr:row>
      <xdr:rowOff>66675</xdr:rowOff>
    </xdr:from>
    <xdr:to>
      <xdr:col>7</xdr:col>
      <xdr:colOff>885825</xdr:colOff>
      <xdr:row>3</xdr:row>
      <xdr:rowOff>276225</xdr:rowOff>
    </xdr:to>
    <xdr:sp>
      <xdr:nvSpPr>
        <xdr:cNvPr id="2" name="AutoShape 2"/>
        <xdr:cNvSpPr>
          <a:spLocks/>
        </xdr:cNvSpPr>
      </xdr:nvSpPr>
      <xdr:spPr>
        <a:xfrm>
          <a:off x="8410575" y="409575"/>
          <a:ext cx="38100" cy="8953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657225</xdr:colOff>
      <xdr:row>2</xdr:row>
      <xdr:rowOff>66675</xdr:rowOff>
    </xdr:from>
    <xdr:to>
      <xdr:col>7</xdr:col>
      <xdr:colOff>161925</xdr:colOff>
      <xdr:row>3</xdr:row>
      <xdr:rowOff>171450</xdr:rowOff>
    </xdr:to>
    <xdr:sp>
      <xdr:nvSpPr>
        <xdr:cNvPr id="1" name="AutoShape 1"/>
        <xdr:cNvSpPr>
          <a:spLocks/>
        </xdr:cNvSpPr>
      </xdr:nvSpPr>
      <xdr:spPr>
        <a:xfrm>
          <a:off x="1866900" y="419100"/>
          <a:ext cx="1790700" cy="2762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619125</xdr:colOff>
      <xdr:row>0</xdr:row>
      <xdr:rowOff>0</xdr:rowOff>
    </xdr:from>
    <xdr:to>
      <xdr:col>5</xdr:col>
      <xdr:colOff>619125</xdr:colOff>
      <xdr:row>0</xdr:row>
      <xdr:rowOff>0</xdr:rowOff>
    </xdr:to>
    <xdr:sp>
      <xdr:nvSpPr>
        <xdr:cNvPr id="1" name="TextBox 1"/>
        <xdr:cNvSpPr txBox="1">
          <a:spLocks noChangeArrowheads="1"/>
        </xdr:cNvSpPr>
      </xdr:nvSpPr>
      <xdr:spPr>
        <a:xfrm>
          <a:off x="2466975" y="0"/>
          <a:ext cx="1857375" cy="0"/>
        </a:xfrm>
        <a:prstGeom prst="rect">
          <a:avLst/>
        </a:prstGeom>
        <a:noFill/>
        <a:ln w="9525" cmpd="sng">
          <a:noFill/>
        </a:ln>
      </xdr:spPr>
      <xdr:txBody>
        <a:bodyPr vertOverflow="clip" wrap="square"/>
        <a:p>
          <a:pPr algn="ctr">
            <a:defRPr/>
          </a:pPr>
          <a:r>
            <a:rPr lang="en-US" cap="none" sz="1100" b="0" i="0" u="none" baseline="0"/>
            <a:t>平成１８年４月 １ 日から
平成１９年３月３１日まで</a:t>
          </a:r>
        </a:p>
      </xdr:txBody>
    </xdr:sp>
    <xdr:clientData/>
  </xdr:twoCellAnchor>
  <xdr:twoCellAnchor>
    <xdr:from>
      <xdr:col>5</xdr:col>
      <xdr:colOff>561975</xdr:colOff>
      <xdr:row>0</xdr:row>
      <xdr:rowOff>0</xdr:rowOff>
    </xdr:from>
    <xdr:to>
      <xdr:col>6</xdr:col>
      <xdr:colOff>19050</xdr:colOff>
      <xdr:row>0</xdr:row>
      <xdr:rowOff>0</xdr:rowOff>
    </xdr:to>
    <xdr:sp>
      <xdr:nvSpPr>
        <xdr:cNvPr id="2" name="Line 2"/>
        <xdr:cNvSpPr>
          <a:spLocks/>
        </xdr:cNvSpPr>
      </xdr:nvSpPr>
      <xdr:spPr>
        <a:xfrm>
          <a:off x="4267200" y="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619125</xdr:colOff>
      <xdr:row>0</xdr:row>
      <xdr:rowOff>0</xdr:rowOff>
    </xdr:from>
    <xdr:to>
      <xdr:col>6</xdr:col>
      <xdr:colOff>28575</xdr:colOff>
      <xdr:row>0</xdr:row>
      <xdr:rowOff>0</xdr:rowOff>
    </xdr:to>
    <xdr:sp>
      <xdr:nvSpPr>
        <xdr:cNvPr id="3" name="Line 3"/>
        <xdr:cNvSpPr>
          <a:spLocks/>
        </xdr:cNvSpPr>
      </xdr:nvSpPr>
      <xdr:spPr>
        <a:xfrm>
          <a:off x="4324350" y="0"/>
          <a:ext cx="28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619125</xdr:colOff>
      <xdr:row>0</xdr:row>
      <xdr:rowOff>0</xdr:rowOff>
    </xdr:from>
    <xdr:to>
      <xdr:col>7</xdr:col>
      <xdr:colOff>28575</xdr:colOff>
      <xdr:row>0</xdr:row>
      <xdr:rowOff>0</xdr:rowOff>
    </xdr:to>
    <xdr:sp>
      <xdr:nvSpPr>
        <xdr:cNvPr id="4" name="Line 4"/>
        <xdr:cNvSpPr>
          <a:spLocks/>
        </xdr:cNvSpPr>
      </xdr:nvSpPr>
      <xdr:spPr>
        <a:xfrm>
          <a:off x="4943475" y="0"/>
          <a:ext cx="28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619125</xdr:colOff>
      <xdr:row>0</xdr:row>
      <xdr:rowOff>0</xdr:rowOff>
    </xdr:from>
    <xdr:to>
      <xdr:col>7</xdr:col>
      <xdr:colOff>19050</xdr:colOff>
      <xdr:row>0</xdr:row>
      <xdr:rowOff>0</xdr:rowOff>
    </xdr:to>
    <xdr:sp>
      <xdr:nvSpPr>
        <xdr:cNvPr id="5" name="Line 5"/>
        <xdr:cNvSpPr>
          <a:spLocks/>
        </xdr:cNvSpPr>
      </xdr:nvSpPr>
      <xdr:spPr>
        <a:xfrm>
          <a:off x="4943475" y="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619125</xdr:colOff>
      <xdr:row>0</xdr:row>
      <xdr:rowOff>0</xdr:rowOff>
    </xdr:from>
    <xdr:to>
      <xdr:col>6</xdr:col>
      <xdr:colOff>28575</xdr:colOff>
      <xdr:row>0</xdr:row>
      <xdr:rowOff>0</xdr:rowOff>
    </xdr:to>
    <xdr:sp>
      <xdr:nvSpPr>
        <xdr:cNvPr id="6" name="Line 6"/>
        <xdr:cNvSpPr>
          <a:spLocks/>
        </xdr:cNvSpPr>
      </xdr:nvSpPr>
      <xdr:spPr>
        <a:xfrm>
          <a:off x="4324350" y="0"/>
          <a:ext cx="28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619125</xdr:colOff>
      <xdr:row>0</xdr:row>
      <xdr:rowOff>0</xdr:rowOff>
    </xdr:from>
    <xdr:to>
      <xdr:col>6</xdr:col>
      <xdr:colOff>57150</xdr:colOff>
      <xdr:row>0</xdr:row>
      <xdr:rowOff>0</xdr:rowOff>
    </xdr:to>
    <xdr:sp>
      <xdr:nvSpPr>
        <xdr:cNvPr id="7" name="Line 7"/>
        <xdr:cNvSpPr>
          <a:spLocks/>
        </xdr:cNvSpPr>
      </xdr:nvSpPr>
      <xdr:spPr>
        <a:xfrm flipV="1">
          <a:off x="4324350" y="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619125</xdr:colOff>
      <xdr:row>0</xdr:row>
      <xdr:rowOff>0</xdr:rowOff>
    </xdr:from>
    <xdr:to>
      <xdr:col>7</xdr:col>
      <xdr:colOff>28575</xdr:colOff>
      <xdr:row>0</xdr:row>
      <xdr:rowOff>0</xdr:rowOff>
    </xdr:to>
    <xdr:sp>
      <xdr:nvSpPr>
        <xdr:cNvPr id="8" name="Line 8"/>
        <xdr:cNvSpPr>
          <a:spLocks/>
        </xdr:cNvSpPr>
      </xdr:nvSpPr>
      <xdr:spPr>
        <a:xfrm>
          <a:off x="4943475" y="0"/>
          <a:ext cx="28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619125</xdr:colOff>
      <xdr:row>0</xdr:row>
      <xdr:rowOff>0</xdr:rowOff>
    </xdr:from>
    <xdr:to>
      <xdr:col>7</xdr:col>
      <xdr:colOff>28575</xdr:colOff>
      <xdr:row>0</xdr:row>
      <xdr:rowOff>0</xdr:rowOff>
    </xdr:to>
    <xdr:sp>
      <xdr:nvSpPr>
        <xdr:cNvPr id="9" name="Line 9"/>
        <xdr:cNvSpPr>
          <a:spLocks/>
        </xdr:cNvSpPr>
      </xdr:nvSpPr>
      <xdr:spPr>
        <a:xfrm>
          <a:off x="4943475" y="0"/>
          <a:ext cx="28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685800</xdr:colOff>
      <xdr:row>0</xdr:row>
      <xdr:rowOff>38100</xdr:rowOff>
    </xdr:from>
    <xdr:to>
      <xdr:col>3</xdr:col>
      <xdr:colOff>95250</xdr:colOff>
      <xdr:row>3</xdr:row>
      <xdr:rowOff>66675</xdr:rowOff>
    </xdr:to>
    <xdr:sp>
      <xdr:nvSpPr>
        <xdr:cNvPr id="10" name="AutoShape 12"/>
        <xdr:cNvSpPr>
          <a:spLocks/>
        </xdr:cNvSpPr>
      </xdr:nvSpPr>
      <xdr:spPr>
        <a:xfrm>
          <a:off x="685800" y="38100"/>
          <a:ext cx="1876425" cy="542925"/>
        </a:xfrm>
        <a:prstGeom prst="rect">
          <a:avLst/>
        </a:prstGeom>
        <a:noFill/>
        <a:ln w="9525" cmpd="sng">
          <a:noFill/>
        </a:ln>
      </xdr:spPr>
      <xdr:txBody>
        <a:bodyPr vertOverflow="clip" wrap="square" lIns="12700" tIns="12700" rIns="12700" bIns="12700"/>
        <a:p>
          <a:pPr algn="l">
            <a:defRPr/>
          </a:pPr>
          <a:r>
            <a:rPr lang="en-US" cap="none" sz="1200" b="0" i="0" u="none" baseline="0">
              <a:solidFill>
                <a:srgbClr val="000000"/>
              </a:solidFill>
            </a:rPr>
            <a:t>平成18年4月 １日から
平成19年3月31日まで</a:t>
          </a:r>
          <a:r>
            <a:rPr lang="en-US" cap="none" sz="1050" b="0" i="0" u="none" baseline="0">
              <a:solidFill>
                <a:srgbClr val="000000"/>
              </a:solidFill>
            </a:rPr>
            <a:t>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1</xdr:row>
      <xdr:rowOff>104775</xdr:rowOff>
    </xdr:from>
    <xdr:to>
      <xdr:col>4</xdr:col>
      <xdr:colOff>771525</xdr:colOff>
      <xdr:row>2</xdr:row>
      <xdr:rowOff>142875</xdr:rowOff>
    </xdr:to>
    <xdr:sp>
      <xdr:nvSpPr>
        <xdr:cNvPr id="1" name="AutoShape 1"/>
        <xdr:cNvSpPr>
          <a:spLocks/>
        </xdr:cNvSpPr>
      </xdr:nvSpPr>
      <xdr:spPr>
        <a:xfrm>
          <a:off x="2095500" y="361950"/>
          <a:ext cx="2286000" cy="295275"/>
        </a:xfrm>
        <a:prstGeom prst="bracketPair">
          <a:avLst>
            <a:gd name="adj" fmla="val -25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1743075</xdr:colOff>
      <xdr:row>1</xdr:row>
      <xdr:rowOff>133350</xdr:rowOff>
    </xdr:from>
    <xdr:to>
      <xdr:col>1</xdr:col>
      <xdr:colOff>1857375</xdr:colOff>
      <xdr:row>5</xdr:row>
      <xdr:rowOff>0</xdr:rowOff>
    </xdr:to>
    <xdr:sp>
      <xdr:nvSpPr>
        <xdr:cNvPr id="1" name="AutoShape 1"/>
        <xdr:cNvSpPr>
          <a:spLocks/>
        </xdr:cNvSpPr>
      </xdr:nvSpPr>
      <xdr:spPr>
        <a:xfrm>
          <a:off x="2190750" y="314325"/>
          <a:ext cx="11430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676275</xdr:colOff>
      <xdr:row>1</xdr:row>
      <xdr:rowOff>133350</xdr:rowOff>
    </xdr:from>
    <xdr:to>
      <xdr:col>3</xdr:col>
      <xdr:colOff>752475</xdr:colOff>
      <xdr:row>5</xdr:row>
      <xdr:rowOff>19050</xdr:rowOff>
    </xdr:to>
    <xdr:sp>
      <xdr:nvSpPr>
        <xdr:cNvPr id="2" name="AutoShape 2"/>
        <xdr:cNvSpPr>
          <a:spLocks/>
        </xdr:cNvSpPr>
      </xdr:nvSpPr>
      <xdr:spPr>
        <a:xfrm>
          <a:off x="3971925" y="314325"/>
          <a:ext cx="76200" cy="571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723900</xdr:colOff>
      <xdr:row>0</xdr:row>
      <xdr:rowOff>0</xdr:rowOff>
    </xdr:from>
    <xdr:to>
      <xdr:col>7</xdr:col>
      <xdr:colOff>0</xdr:colOff>
      <xdr:row>0</xdr:row>
      <xdr:rowOff>0</xdr:rowOff>
    </xdr:to>
    <xdr:sp>
      <xdr:nvSpPr>
        <xdr:cNvPr id="1" name="AutoShape 1"/>
        <xdr:cNvSpPr>
          <a:spLocks/>
        </xdr:cNvSpPr>
      </xdr:nvSpPr>
      <xdr:spPr>
        <a:xfrm>
          <a:off x="3448050" y="0"/>
          <a:ext cx="20193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914400</xdr:colOff>
      <xdr:row>0</xdr:row>
      <xdr:rowOff>0</xdr:rowOff>
    </xdr:from>
    <xdr:to>
      <xdr:col>7</xdr:col>
      <xdr:colOff>914400</xdr:colOff>
      <xdr:row>0</xdr:row>
      <xdr:rowOff>0</xdr:rowOff>
    </xdr:to>
    <xdr:sp>
      <xdr:nvSpPr>
        <xdr:cNvPr id="2" name="Rectangle 2"/>
        <xdr:cNvSpPr>
          <a:spLocks/>
        </xdr:cNvSpPr>
      </xdr:nvSpPr>
      <xdr:spPr>
        <a:xfrm>
          <a:off x="3638550" y="0"/>
          <a:ext cx="2743200" cy="0"/>
        </a:xfrm>
        <a:prstGeom prst="rect">
          <a:avLst/>
        </a:prstGeom>
        <a:noFill/>
        <a:ln w="9525" cmpd="sng">
          <a:noFill/>
        </a:ln>
      </xdr:spPr>
      <xdr:txBody>
        <a:bodyPr vertOverflow="clip" wrap="square"/>
        <a:p>
          <a:pPr algn="l">
            <a:defRPr/>
          </a:pPr>
          <a:r>
            <a:rPr lang="en-US" cap="none" sz="1500" b="0" i="0" u="none" baseline="0"/>
            <a:t>平成１８年４月　１日から
平成１９年３月３１日まで</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1285875</xdr:colOff>
      <xdr:row>1</xdr:row>
      <xdr:rowOff>200025</xdr:rowOff>
    </xdr:from>
    <xdr:to>
      <xdr:col>9</xdr:col>
      <xdr:colOff>790575</xdr:colOff>
      <xdr:row>3</xdr:row>
      <xdr:rowOff>314325</xdr:rowOff>
    </xdr:to>
    <xdr:sp>
      <xdr:nvSpPr>
        <xdr:cNvPr id="1" name="AutoShape 1"/>
        <xdr:cNvSpPr>
          <a:spLocks/>
        </xdr:cNvSpPr>
      </xdr:nvSpPr>
      <xdr:spPr>
        <a:xfrm>
          <a:off x="2114550" y="419100"/>
          <a:ext cx="3067050" cy="838200"/>
        </a:xfrm>
        <a:prstGeom prst="bracketPair">
          <a:avLst>
            <a:gd name="adj" fmla="val -42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1038225</xdr:colOff>
      <xdr:row>0</xdr:row>
      <xdr:rowOff>66675</xdr:rowOff>
    </xdr:from>
    <xdr:to>
      <xdr:col>7</xdr:col>
      <xdr:colOff>514350</xdr:colOff>
      <xdr:row>2</xdr:row>
      <xdr:rowOff>95250</xdr:rowOff>
    </xdr:to>
    <xdr:sp>
      <xdr:nvSpPr>
        <xdr:cNvPr id="1" name="AutoShape 1"/>
        <xdr:cNvSpPr>
          <a:spLocks/>
        </xdr:cNvSpPr>
      </xdr:nvSpPr>
      <xdr:spPr>
        <a:xfrm>
          <a:off x="3800475" y="66675"/>
          <a:ext cx="2647950"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0</xdr:row>
      <xdr:rowOff>47625</xdr:rowOff>
    </xdr:from>
    <xdr:to>
      <xdr:col>7</xdr:col>
      <xdr:colOff>600075</xdr:colOff>
      <xdr:row>2</xdr:row>
      <xdr:rowOff>133350</xdr:rowOff>
    </xdr:to>
    <xdr:sp>
      <xdr:nvSpPr>
        <xdr:cNvPr id="2" name="Rectangle 2"/>
        <xdr:cNvSpPr>
          <a:spLocks/>
        </xdr:cNvSpPr>
      </xdr:nvSpPr>
      <xdr:spPr>
        <a:xfrm>
          <a:off x="3933825" y="47625"/>
          <a:ext cx="2600325" cy="552450"/>
        </a:xfrm>
        <a:prstGeom prst="rect">
          <a:avLst/>
        </a:prstGeom>
        <a:noFill/>
        <a:ln w="9525" cmpd="sng">
          <a:noFill/>
        </a:ln>
      </xdr:spPr>
      <xdr:txBody>
        <a:bodyPr vertOverflow="clip" wrap="square"/>
        <a:p>
          <a:pPr algn="l">
            <a:defRPr/>
          </a:pPr>
          <a:r>
            <a:rPr lang="en-US" cap="none" sz="1600" b="0" i="0" u="none" baseline="0">
              <a:latin typeface="ＭＳ Ｐゴシック"/>
              <a:ea typeface="ＭＳ Ｐゴシック"/>
              <a:cs typeface="ＭＳ Ｐゴシック"/>
            </a:rPr>
            <a:t>平成１８年４月　１日から
平成１９年３月３１日まで</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0</xdr:rowOff>
    </xdr:from>
    <xdr:to>
      <xdr:col>7</xdr:col>
      <xdr:colOff>76200</xdr:colOff>
      <xdr:row>2</xdr:row>
      <xdr:rowOff>0</xdr:rowOff>
    </xdr:to>
    <xdr:sp>
      <xdr:nvSpPr>
        <xdr:cNvPr id="1" name="AutoShape 1"/>
        <xdr:cNvSpPr>
          <a:spLocks/>
        </xdr:cNvSpPr>
      </xdr:nvSpPr>
      <xdr:spPr>
        <a:xfrm>
          <a:off x="3038475" y="152400"/>
          <a:ext cx="2228850"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0</xdr:row>
      <xdr:rowOff>161925</xdr:rowOff>
    </xdr:from>
    <xdr:to>
      <xdr:col>5</xdr:col>
      <xdr:colOff>466725</xdr:colOff>
      <xdr:row>2</xdr:row>
      <xdr:rowOff>85725</xdr:rowOff>
    </xdr:to>
    <xdr:sp>
      <xdr:nvSpPr>
        <xdr:cNvPr id="1" name="AutoShape 1"/>
        <xdr:cNvSpPr>
          <a:spLocks/>
        </xdr:cNvSpPr>
      </xdr:nvSpPr>
      <xdr:spPr>
        <a:xfrm>
          <a:off x="2276475" y="161925"/>
          <a:ext cx="2028825" cy="419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361950</xdr:colOff>
      <xdr:row>1</xdr:row>
      <xdr:rowOff>38100</xdr:rowOff>
    </xdr:from>
    <xdr:to>
      <xdr:col>7</xdr:col>
      <xdr:colOff>733425</xdr:colOff>
      <xdr:row>1</xdr:row>
      <xdr:rowOff>409575</xdr:rowOff>
    </xdr:to>
    <xdr:sp>
      <xdr:nvSpPr>
        <xdr:cNvPr id="1" name="Rectangle 1"/>
        <xdr:cNvSpPr>
          <a:spLocks/>
        </xdr:cNvSpPr>
      </xdr:nvSpPr>
      <xdr:spPr>
        <a:xfrm>
          <a:off x="2381250" y="161925"/>
          <a:ext cx="2143125" cy="381000"/>
        </a:xfrm>
        <a:prstGeom prst="rect">
          <a:avLst/>
        </a:prstGeom>
        <a:solidFill>
          <a:srgbClr val="FFFFFF"/>
        </a:solidFill>
        <a:ln w="9525" cmpd="sng">
          <a:noFill/>
        </a:ln>
      </xdr:spPr>
      <xdr:txBody>
        <a:bodyPr vertOverflow="clip" wrap="square"/>
        <a:p>
          <a:pPr algn="l">
            <a:defRPr/>
          </a:pPr>
          <a:r>
            <a:rPr lang="en-US" cap="none" sz="1100" b="0" i="0" u="none" baseline="0"/>
            <a:t>平成１８年　４月　１日から
平成１９年　３月３１日まで</a:t>
          </a:r>
        </a:p>
      </xdr:txBody>
    </xdr:sp>
    <xdr:clientData/>
  </xdr:twoCellAnchor>
  <xdr:twoCellAnchor>
    <xdr:from>
      <xdr:col>5</xdr:col>
      <xdr:colOff>209550</xdr:colOff>
      <xdr:row>1</xdr:row>
      <xdr:rowOff>57150</xdr:rowOff>
    </xdr:from>
    <xdr:to>
      <xdr:col>7</xdr:col>
      <xdr:colOff>819150</xdr:colOff>
      <xdr:row>1</xdr:row>
      <xdr:rowOff>371475</xdr:rowOff>
    </xdr:to>
    <xdr:sp>
      <xdr:nvSpPr>
        <xdr:cNvPr id="2" name="AutoShape 2"/>
        <xdr:cNvSpPr>
          <a:spLocks/>
        </xdr:cNvSpPr>
      </xdr:nvSpPr>
      <xdr:spPr>
        <a:xfrm>
          <a:off x="2228850" y="180975"/>
          <a:ext cx="2381250"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114300</xdr:colOff>
      <xdr:row>1</xdr:row>
      <xdr:rowOff>38100</xdr:rowOff>
    </xdr:from>
    <xdr:to>
      <xdr:col>39</xdr:col>
      <xdr:colOff>161925</xdr:colOff>
      <xdr:row>2</xdr:row>
      <xdr:rowOff>38100</xdr:rowOff>
    </xdr:to>
    <xdr:pic>
      <xdr:nvPicPr>
        <xdr:cNvPr id="1" name="ピクチャ 1"/>
        <xdr:cNvPicPr preferRelativeResize="1">
          <a:picLocks noChangeAspect="1"/>
        </xdr:cNvPicPr>
      </xdr:nvPicPr>
      <xdr:blipFill>
        <a:blip r:embed="rId1"/>
        <a:stretch>
          <a:fillRect/>
        </a:stretch>
      </xdr:blipFill>
      <xdr:spPr>
        <a:xfrm>
          <a:off x="15830550" y="171450"/>
          <a:ext cx="161925" cy="361950"/>
        </a:xfrm>
        <a:prstGeom prst="rect">
          <a:avLst/>
        </a:prstGeom>
        <a:solidFill>
          <a:srgbClr val="FFFFFF"/>
        </a:solid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xdr:row>
      <xdr:rowOff>180975</xdr:rowOff>
    </xdr:from>
    <xdr:to>
      <xdr:col>4</xdr:col>
      <xdr:colOff>85725</xdr:colOff>
      <xdr:row>3</xdr:row>
      <xdr:rowOff>28575</xdr:rowOff>
    </xdr:to>
    <xdr:sp>
      <xdr:nvSpPr>
        <xdr:cNvPr id="1" name="AutoShape 1"/>
        <xdr:cNvSpPr>
          <a:spLocks/>
        </xdr:cNvSpPr>
      </xdr:nvSpPr>
      <xdr:spPr>
        <a:xfrm>
          <a:off x="2362200" y="361950"/>
          <a:ext cx="76200" cy="485775"/>
        </a:xfrm>
        <a:prstGeom prst="leftBracket">
          <a:avLst/>
        </a:prstGeom>
        <a:noFill/>
        <a:ln w="9525" cmpd="sng">
          <a:solidFill>
            <a:srgbClr val="000000"/>
          </a:solidFill>
          <a:headEnd type="none"/>
          <a:tailEnd type="none"/>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581025</xdr:colOff>
      <xdr:row>1</xdr:row>
      <xdr:rowOff>190500</xdr:rowOff>
    </xdr:from>
    <xdr:to>
      <xdr:col>6</xdr:col>
      <xdr:colOff>657225</xdr:colOff>
      <xdr:row>3</xdr:row>
      <xdr:rowOff>38100</xdr:rowOff>
    </xdr:to>
    <xdr:sp>
      <xdr:nvSpPr>
        <xdr:cNvPr id="2" name="AutoShape 2"/>
        <xdr:cNvSpPr>
          <a:spLocks/>
        </xdr:cNvSpPr>
      </xdr:nvSpPr>
      <xdr:spPr>
        <a:xfrm>
          <a:off x="4476750" y="371475"/>
          <a:ext cx="76200" cy="485775"/>
        </a:xfrm>
        <a:prstGeom prst="rightBracket">
          <a:avLst/>
        </a:prstGeom>
        <a:noFill/>
        <a:ln w="9525" cmpd="sng">
          <a:solidFill>
            <a:srgbClr val="000000"/>
          </a:solidFill>
          <a:headEnd type="none"/>
          <a:tailEnd type="none"/>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oleObject" Target="../embeddings/oleObject_13_0.bin" /><Relationship Id="rId2" Type="http://schemas.openxmlformats.org/officeDocument/2006/relationships/oleObject" Target="../embeddings/oleObject_13_1.bin" /><Relationship Id="rId3" Type="http://schemas.openxmlformats.org/officeDocument/2006/relationships/oleObject" Target="../embeddings/oleObject_13_2.bin" /><Relationship Id="rId4" Type="http://schemas.openxmlformats.org/officeDocument/2006/relationships/vmlDrawing" Target="../drawings/vmlDrawing1.vml" /><Relationship Id="rId5" Type="http://schemas.openxmlformats.org/officeDocument/2006/relationships/drawing" Target="../drawings/drawing8.xml" /><Relationship Id="rId6"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K60"/>
  <sheetViews>
    <sheetView tabSelected="1" zoomScale="75" zoomScaleNormal="75" workbookViewId="0" topLeftCell="B1">
      <selection activeCell="B1" sqref="B1"/>
    </sheetView>
  </sheetViews>
  <sheetFormatPr defaultColWidth="9.00390625" defaultRowHeight="15" customHeight="1"/>
  <cols>
    <col min="1" max="1" width="9.00390625" style="1" hidden="1" customWidth="1"/>
    <col min="2" max="2" width="1.625" style="1" customWidth="1"/>
    <col min="3" max="3" width="2.25390625" style="1" customWidth="1"/>
    <col min="4" max="4" width="21.75390625" style="1" customWidth="1"/>
    <col min="5" max="5" width="1.625" style="1" customWidth="1"/>
    <col min="6" max="11" width="15.625" style="1" customWidth="1"/>
    <col min="12" max="16384" width="9.00390625" style="1" customWidth="1"/>
  </cols>
  <sheetData>
    <row r="3" ht="15" customHeight="1">
      <c r="G3" s="2" t="s">
        <v>177</v>
      </c>
    </row>
    <row r="4" spans="5:9" ht="25.5">
      <c r="E4" s="3"/>
      <c r="G4" s="2"/>
      <c r="H4" s="4" t="s">
        <v>178</v>
      </c>
      <c r="I4" s="5"/>
    </row>
    <row r="5" ht="15" customHeight="1">
      <c r="G5" s="2" t="s">
        <v>179</v>
      </c>
    </row>
    <row r="8" ht="15" customHeight="1">
      <c r="K8" s="6" t="s">
        <v>180</v>
      </c>
    </row>
    <row r="9" spans="2:11" ht="24.75" customHeight="1">
      <c r="B9" s="7"/>
      <c r="C9" s="8"/>
      <c r="D9" s="8"/>
      <c r="E9" s="8"/>
      <c r="F9" s="1031" t="s">
        <v>181</v>
      </c>
      <c r="G9" s="1032"/>
      <c r="H9" s="1032"/>
      <c r="I9" s="1032"/>
      <c r="J9" s="1032"/>
      <c r="K9" s="1033"/>
    </row>
    <row r="10" spans="2:11" ht="24.75" customHeight="1">
      <c r="B10" s="9"/>
      <c r="C10" s="10"/>
      <c r="D10" s="10"/>
      <c r="E10" s="10"/>
      <c r="F10" s="1034" t="s">
        <v>182</v>
      </c>
      <c r="G10" s="1034" t="s">
        <v>183</v>
      </c>
      <c r="H10" s="1031" t="s">
        <v>184</v>
      </c>
      <c r="I10" s="1032"/>
      <c r="J10" s="1033"/>
      <c r="K10" s="1034" t="s">
        <v>185</v>
      </c>
    </row>
    <row r="11" spans="2:11" ht="24.75" customHeight="1">
      <c r="B11" s="11"/>
      <c r="C11" s="12"/>
      <c r="D11" s="12"/>
      <c r="E11" s="12"/>
      <c r="F11" s="1035"/>
      <c r="G11" s="1035"/>
      <c r="H11" s="13" t="s">
        <v>186</v>
      </c>
      <c r="I11" s="14" t="s">
        <v>187</v>
      </c>
      <c r="J11" s="15" t="s">
        <v>188</v>
      </c>
      <c r="K11" s="1035"/>
    </row>
    <row r="12" spans="2:11" ht="24.75" customHeight="1">
      <c r="B12" s="16"/>
      <c r="C12" s="17" t="s">
        <v>189</v>
      </c>
      <c r="D12" s="17"/>
      <c r="E12" s="17"/>
      <c r="F12" s="18">
        <v>93524</v>
      </c>
      <c r="G12" s="18">
        <v>16795</v>
      </c>
      <c r="H12" s="18">
        <v>2648</v>
      </c>
      <c r="I12" s="18">
        <v>19577</v>
      </c>
      <c r="J12" s="18">
        <v>22225</v>
      </c>
      <c r="K12" s="19">
        <v>132544</v>
      </c>
    </row>
    <row r="13" spans="2:11" ht="24.75" customHeight="1">
      <c r="B13" s="16"/>
      <c r="C13" s="17" t="s">
        <v>190</v>
      </c>
      <c r="D13" s="17"/>
      <c r="E13" s="17"/>
      <c r="F13" s="18"/>
      <c r="G13" s="18"/>
      <c r="H13" s="18"/>
      <c r="I13" s="19"/>
      <c r="J13" s="19"/>
      <c r="K13" s="20"/>
    </row>
    <row r="14" spans="2:11" ht="24.75" customHeight="1">
      <c r="B14" s="16"/>
      <c r="C14" s="17"/>
      <c r="D14" s="17" t="s">
        <v>191</v>
      </c>
      <c r="E14" s="17"/>
      <c r="F14" s="21" t="s">
        <v>192</v>
      </c>
      <c r="G14" s="21" t="s">
        <v>192</v>
      </c>
      <c r="H14" s="21" t="s">
        <v>192</v>
      </c>
      <c r="I14" s="19">
        <v>20717</v>
      </c>
      <c r="J14" s="19">
        <v>20717</v>
      </c>
      <c r="K14" s="20">
        <v>20717</v>
      </c>
    </row>
    <row r="15" spans="2:11" ht="35.25" customHeight="1">
      <c r="B15" s="9"/>
      <c r="C15" s="10"/>
      <c r="D15" s="22" t="s">
        <v>193</v>
      </c>
      <c r="E15" s="10"/>
      <c r="F15" s="21" t="s">
        <v>194</v>
      </c>
      <c r="G15" s="21" t="s">
        <v>194</v>
      </c>
      <c r="H15" s="23" t="s">
        <v>194</v>
      </c>
      <c r="I15" s="24" t="s">
        <v>194</v>
      </c>
      <c r="J15" s="24" t="s">
        <v>194</v>
      </c>
      <c r="K15" s="25" t="s">
        <v>194</v>
      </c>
    </row>
    <row r="16" spans="2:11" ht="24.75" customHeight="1">
      <c r="B16" s="16"/>
      <c r="C16" s="17" t="s">
        <v>195</v>
      </c>
      <c r="D16" s="17"/>
      <c r="E16" s="17"/>
      <c r="F16" s="24" t="s">
        <v>196</v>
      </c>
      <c r="G16" s="24" t="s">
        <v>197</v>
      </c>
      <c r="H16" s="24" t="s">
        <v>197</v>
      </c>
      <c r="I16" s="18">
        <v>20717</v>
      </c>
      <c r="J16" s="18">
        <v>20717</v>
      </c>
      <c r="K16" s="19">
        <v>20717</v>
      </c>
    </row>
    <row r="17" spans="2:11" ht="24.75" customHeight="1">
      <c r="B17" s="11"/>
      <c r="C17" s="12" t="s">
        <v>198</v>
      </c>
      <c r="D17" s="12"/>
      <c r="E17" s="12"/>
      <c r="F17" s="19">
        <v>93524</v>
      </c>
      <c r="G17" s="19">
        <v>16795</v>
      </c>
      <c r="H17" s="19">
        <v>2648</v>
      </c>
      <c r="I17" s="19">
        <v>40294</v>
      </c>
      <c r="J17" s="19">
        <v>42942</v>
      </c>
      <c r="K17" s="19">
        <v>153261</v>
      </c>
    </row>
    <row r="20" spans="2:9" ht="24.75" customHeight="1">
      <c r="B20" s="7"/>
      <c r="C20" s="8"/>
      <c r="D20" s="8"/>
      <c r="E20" s="8"/>
      <c r="F20" s="1031" t="s">
        <v>199</v>
      </c>
      <c r="G20" s="1032"/>
      <c r="H20" s="1033"/>
      <c r="I20" s="1034" t="s">
        <v>200</v>
      </c>
    </row>
    <row r="21" spans="2:9" ht="35.25" customHeight="1">
      <c r="B21" s="11"/>
      <c r="C21" s="12"/>
      <c r="D21" s="12"/>
      <c r="E21" s="12"/>
      <c r="F21" s="26" t="s">
        <v>201</v>
      </c>
      <c r="G21" s="27" t="s">
        <v>202</v>
      </c>
      <c r="H21" s="28" t="s">
        <v>203</v>
      </c>
      <c r="I21" s="1035"/>
    </row>
    <row r="22" spans="2:9" ht="24.75" customHeight="1">
      <c r="B22" s="16"/>
      <c r="C22" s="17" t="s">
        <v>189</v>
      </c>
      <c r="D22" s="17"/>
      <c r="E22" s="17"/>
      <c r="F22" s="18">
        <v>5061</v>
      </c>
      <c r="G22" s="29"/>
      <c r="H22" s="18">
        <v>5061</v>
      </c>
      <c r="I22" s="19">
        <v>137606</v>
      </c>
    </row>
    <row r="23" spans="2:9" ht="24.75" customHeight="1">
      <c r="B23" s="16"/>
      <c r="C23" s="17" t="s">
        <v>190</v>
      </c>
      <c r="D23" s="17"/>
      <c r="E23" s="17"/>
      <c r="F23" s="18"/>
      <c r="G23" s="30"/>
      <c r="H23" s="19"/>
      <c r="I23" s="20"/>
    </row>
    <row r="24" spans="2:9" ht="24.75" customHeight="1">
      <c r="B24" s="16"/>
      <c r="C24" s="17"/>
      <c r="D24" s="17" t="s">
        <v>191</v>
      </c>
      <c r="E24" s="17"/>
      <c r="F24" s="21" t="s">
        <v>204</v>
      </c>
      <c r="G24" s="21" t="s">
        <v>204</v>
      </c>
      <c r="H24" s="21" t="s">
        <v>204</v>
      </c>
      <c r="I24" s="23">
        <v>20717</v>
      </c>
    </row>
    <row r="25" spans="2:9" ht="35.25" customHeight="1">
      <c r="B25" s="9"/>
      <c r="C25" s="10"/>
      <c r="D25" s="22" t="s">
        <v>193</v>
      </c>
      <c r="E25" s="10"/>
      <c r="F25" s="31">
        <v>5670</v>
      </c>
      <c r="G25" s="32">
        <v>3</v>
      </c>
      <c r="H25" s="32">
        <v>5674</v>
      </c>
      <c r="I25" s="33">
        <v>5674</v>
      </c>
    </row>
    <row r="26" spans="2:9" ht="24.75" customHeight="1">
      <c r="B26" s="16"/>
      <c r="C26" s="17" t="s">
        <v>195</v>
      </c>
      <c r="D26" s="17"/>
      <c r="E26" s="17"/>
      <c r="F26" s="18">
        <v>5670</v>
      </c>
      <c r="G26" s="18">
        <v>3</v>
      </c>
      <c r="H26" s="18">
        <v>5674</v>
      </c>
      <c r="I26" s="19">
        <v>26391</v>
      </c>
    </row>
    <row r="27" spans="2:9" ht="24.75" customHeight="1">
      <c r="B27" s="11"/>
      <c r="C27" s="12" t="s">
        <v>198</v>
      </c>
      <c r="D27" s="12"/>
      <c r="E27" s="12"/>
      <c r="F27" s="18">
        <v>10732</v>
      </c>
      <c r="G27" s="18">
        <v>3</v>
      </c>
      <c r="H27" s="18">
        <v>10735</v>
      </c>
      <c r="I27" s="19">
        <v>163997</v>
      </c>
    </row>
    <row r="29" ht="15" customHeight="1">
      <c r="B29" s="1" t="s">
        <v>205</v>
      </c>
    </row>
    <row r="30" ht="6.75" customHeight="1"/>
    <row r="31" spans="6:10" ht="15" customHeight="1">
      <c r="F31" s="34" t="s">
        <v>206</v>
      </c>
      <c r="H31" s="1" t="s">
        <v>207</v>
      </c>
      <c r="J31" s="34" t="s">
        <v>208</v>
      </c>
    </row>
    <row r="33" spans="4:10" ht="15" customHeight="1">
      <c r="D33" s="1" t="s">
        <v>209</v>
      </c>
      <c r="F33" s="34" t="s">
        <v>210</v>
      </c>
      <c r="H33" s="34" t="s">
        <v>211</v>
      </c>
      <c r="I33" s="35"/>
      <c r="J33" s="34" t="s">
        <v>212</v>
      </c>
    </row>
    <row r="35" ht="6.75" customHeight="1"/>
    <row r="36" ht="15" customHeight="1">
      <c r="B36" s="1" t="s">
        <v>213</v>
      </c>
    </row>
    <row r="37" ht="15" customHeight="1">
      <c r="B37" s="1" t="s">
        <v>214</v>
      </c>
    </row>
    <row r="38" ht="15" customHeight="1">
      <c r="B38" s="1" t="s">
        <v>215</v>
      </c>
    </row>
    <row r="39" ht="15" customHeight="1">
      <c r="B39" s="1" t="s">
        <v>216</v>
      </c>
    </row>
    <row r="60" ht="15" customHeight="1">
      <c r="H60" s="36"/>
    </row>
  </sheetData>
  <mergeCells count="7">
    <mergeCell ref="F20:H20"/>
    <mergeCell ref="I20:I21"/>
    <mergeCell ref="F9:K9"/>
    <mergeCell ref="F10:F11"/>
    <mergeCell ref="G10:G11"/>
    <mergeCell ref="H10:J10"/>
    <mergeCell ref="K10:K11"/>
  </mergeCells>
  <printOptions/>
  <pageMargins left="0.3937007874015748" right="0.3937007874015748" top="0.7874015748031497" bottom="0.3937007874015748" header="0.5118110236220472" footer="0.5118110236220472"/>
  <pageSetup horizontalDpi="300" verticalDpi="300" orientation="portrait" paperSize="9" scale="75" r:id="rId2"/>
  <headerFooter alignWithMargins="0">
    <oddHeader>&amp;C&amp;A</oddHeader>
  </headerFooter>
  <drawing r:id="rId1"/>
</worksheet>
</file>

<file path=xl/worksheets/sheet10.xml><?xml version="1.0" encoding="utf-8"?>
<worksheet xmlns="http://schemas.openxmlformats.org/spreadsheetml/2006/main" xmlns:r="http://schemas.openxmlformats.org/officeDocument/2006/relationships">
  <dimension ref="A1:I35"/>
  <sheetViews>
    <sheetView workbookViewId="0" topLeftCell="A1">
      <selection activeCell="A1" sqref="A1"/>
    </sheetView>
  </sheetViews>
  <sheetFormatPr defaultColWidth="9.00390625" defaultRowHeight="13.5"/>
  <cols>
    <col min="1" max="1" width="1.75390625" style="377" customWidth="1"/>
    <col min="2" max="2" width="16.75390625" style="377" customWidth="1"/>
    <col min="3" max="3" width="10.625" style="391" customWidth="1"/>
    <col min="4" max="9" width="10.625" style="377" customWidth="1"/>
    <col min="10" max="16384" width="9.00390625" style="377" customWidth="1"/>
  </cols>
  <sheetData>
    <row r="1" spans="1:9" ht="19.5" customHeight="1">
      <c r="A1" s="374" t="s">
        <v>500</v>
      </c>
      <c r="B1" s="375"/>
      <c r="C1" s="376"/>
      <c r="D1" s="375"/>
      <c r="E1" s="375"/>
      <c r="F1" s="375"/>
      <c r="G1" s="375"/>
      <c r="H1" s="375"/>
      <c r="I1" s="375"/>
    </row>
    <row r="2" spans="1:9" ht="19.5" customHeight="1">
      <c r="A2" s="378" t="s">
        <v>501</v>
      </c>
      <c r="B2" s="375"/>
      <c r="C2" s="376"/>
      <c r="D2" s="375"/>
      <c r="E2" s="375"/>
      <c r="F2" s="375"/>
      <c r="G2" s="375"/>
      <c r="H2" s="375"/>
      <c r="I2" s="375"/>
    </row>
    <row r="3" spans="1:9" ht="19.5" customHeight="1">
      <c r="A3" s="374" t="s">
        <v>502</v>
      </c>
      <c r="B3" s="375"/>
      <c r="C3" s="376"/>
      <c r="D3" s="375"/>
      <c r="E3" s="375"/>
      <c r="F3" s="375"/>
      <c r="G3" s="375"/>
      <c r="H3" s="375"/>
      <c r="I3" s="375"/>
    </row>
    <row r="4" spans="1:9" ht="15" customHeight="1">
      <c r="A4" s="374"/>
      <c r="B4" s="375"/>
      <c r="C4" s="376"/>
      <c r="D4" s="375"/>
      <c r="E4" s="375"/>
      <c r="F4" s="375"/>
      <c r="G4" s="375"/>
      <c r="H4" s="375"/>
      <c r="I4" s="375"/>
    </row>
    <row r="5" spans="1:9" ht="12" customHeight="1">
      <c r="A5" s="379"/>
      <c r="B5" s="379"/>
      <c r="C5" s="380"/>
      <c r="D5" s="379"/>
      <c r="E5" s="379"/>
      <c r="F5" s="379"/>
      <c r="G5" s="379"/>
      <c r="H5" s="379"/>
      <c r="I5" s="381" t="s">
        <v>180</v>
      </c>
    </row>
    <row r="6" spans="1:9" ht="14.25" customHeight="1">
      <c r="A6" s="1207"/>
      <c r="B6" s="1207"/>
      <c r="C6" s="1217" t="s">
        <v>503</v>
      </c>
      <c r="D6" s="1209"/>
      <c r="E6" s="1209"/>
      <c r="F6" s="1209"/>
      <c r="G6" s="1209"/>
      <c r="H6" s="1209"/>
      <c r="I6" s="1210"/>
    </row>
    <row r="7" spans="1:9" ht="12" customHeight="1">
      <c r="A7" s="1207"/>
      <c r="B7" s="1207"/>
      <c r="C7" s="1218" t="s">
        <v>504</v>
      </c>
      <c r="D7" s="1208" t="s">
        <v>505</v>
      </c>
      <c r="E7" s="1210"/>
      <c r="F7" s="1208" t="s">
        <v>506</v>
      </c>
      <c r="G7" s="1210"/>
      <c r="H7" s="1211" t="s">
        <v>507</v>
      </c>
      <c r="I7" s="1211" t="s">
        <v>508</v>
      </c>
    </row>
    <row r="8" spans="1:9" ht="12" customHeight="1">
      <c r="A8" s="1207"/>
      <c r="B8" s="1207"/>
      <c r="C8" s="1212"/>
      <c r="D8" s="1211" t="s">
        <v>267</v>
      </c>
      <c r="E8" s="1211" t="s">
        <v>509</v>
      </c>
      <c r="F8" s="1211" t="s">
        <v>270</v>
      </c>
      <c r="G8" s="1211" t="s">
        <v>510</v>
      </c>
      <c r="H8" s="1213"/>
      <c r="I8" s="1212"/>
    </row>
    <row r="9" spans="1:9" s="382" customFormat="1" ht="12" customHeight="1">
      <c r="A9" s="1207"/>
      <c r="B9" s="1207"/>
      <c r="C9" s="1219"/>
      <c r="D9" s="1219"/>
      <c r="E9" s="1219"/>
      <c r="F9" s="1219"/>
      <c r="G9" s="1219"/>
      <c r="H9" s="1214"/>
      <c r="I9" s="1219"/>
    </row>
    <row r="10" spans="1:9" ht="30" customHeight="1">
      <c r="A10" s="1206" t="s">
        <v>511</v>
      </c>
      <c r="B10" s="1206"/>
      <c r="C10" s="383">
        <v>24658</v>
      </c>
      <c r="D10" s="383">
        <v>7835</v>
      </c>
      <c r="E10" s="383">
        <v>6</v>
      </c>
      <c r="F10" s="383">
        <v>24658</v>
      </c>
      <c r="G10" s="383">
        <v>225113</v>
      </c>
      <c r="H10" s="383">
        <v>-1556</v>
      </c>
      <c r="I10" s="384">
        <v>280716</v>
      </c>
    </row>
    <row r="11" spans="1:9" ht="30" customHeight="1">
      <c r="A11" s="1206" t="s">
        <v>207</v>
      </c>
      <c r="B11" s="1206"/>
      <c r="C11" s="383"/>
      <c r="D11" s="383"/>
      <c r="E11" s="383"/>
      <c r="F11" s="383"/>
      <c r="G11" s="383"/>
      <c r="H11" s="383"/>
      <c r="I11" s="383"/>
    </row>
    <row r="12" spans="1:9" ht="30" customHeight="1">
      <c r="A12" s="385"/>
      <c r="B12" s="386" t="s">
        <v>323</v>
      </c>
      <c r="C12" s="383" t="s">
        <v>512</v>
      </c>
      <c r="D12" s="383" t="s">
        <v>512</v>
      </c>
      <c r="E12" s="383" t="s">
        <v>512</v>
      </c>
      <c r="F12" s="383" t="s">
        <v>512</v>
      </c>
      <c r="G12" s="383">
        <v>-2280</v>
      </c>
      <c r="H12" s="383" t="s">
        <v>512</v>
      </c>
      <c r="I12" s="383">
        <v>-2280</v>
      </c>
    </row>
    <row r="13" spans="1:9" ht="30" customHeight="1">
      <c r="A13" s="385"/>
      <c r="B13" s="386" t="s">
        <v>513</v>
      </c>
      <c r="C13" s="383" t="s">
        <v>512</v>
      </c>
      <c r="D13" s="383" t="s">
        <v>512</v>
      </c>
      <c r="E13" s="383" t="s">
        <v>512</v>
      </c>
      <c r="F13" s="383" t="s">
        <v>512</v>
      </c>
      <c r="G13" s="383">
        <v>-29</v>
      </c>
      <c r="H13" s="383" t="s">
        <v>512</v>
      </c>
      <c r="I13" s="383">
        <v>-29</v>
      </c>
    </row>
    <row r="14" spans="1:9" ht="30" customHeight="1">
      <c r="A14" s="385"/>
      <c r="B14" s="386" t="s">
        <v>514</v>
      </c>
      <c r="C14" s="383" t="s">
        <v>512</v>
      </c>
      <c r="D14" s="383" t="s">
        <v>512</v>
      </c>
      <c r="E14" s="383" t="s">
        <v>512</v>
      </c>
      <c r="F14" s="383" t="s">
        <v>512</v>
      </c>
      <c r="G14" s="383">
        <v>10161</v>
      </c>
      <c r="H14" s="383" t="s">
        <v>512</v>
      </c>
      <c r="I14" s="383">
        <v>10161</v>
      </c>
    </row>
    <row r="15" spans="1:9" ht="30" customHeight="1">
      <c r="A15" s="385"/>
      <c r="B15" s="386" t="s">
        <v>515</v>
      </c>
      <c r="C15" s="383" t="s">
        <v>512</v>
      </c>
      <c r="D15" s="383" t="s">
        <v>512</v>
      </c>
      <c r="E15" s="383" t="s">
        <v>512</v>
      </c>
      <c r="F15" s="383" t="s">
        <v>512</v>
      </c>
      <c r="G15" s="383" t="s">
        <v>512</v>
      </c>
      <c r="H15" s="383">
        <v>-446</v>
      </c>
      <c r="I15" s="383">
        <v>-446</v>
      </c>
    </row>
    <row r="16" spans="1:9" ht="30" customHeight="1">
      <c r="A16" s="385"/>
      <c r="B16" s="386" t="s">
        <v>284</v>
      </c>
      <c r="C16" s="383" t="s">
        <v>512</v>
      </c>
      <c r="D16" s="383" t="s">
        <v>512</v>
      </c>
      <c r="E16" s="383">
        <v>3</v>
      </c>
      <c r="F16" s="383" t="s">
        <v>512</v>
      </c>
      <c r="G16" s="383" t="s">
        <v>512</v>
      </c>
      <c r="H16" s="383">
        <v>6</v>
      </c>
      <c r="I16" s="383">
        <v>9</v>
      </c>
    </row>
    <row r="17" spans="1:9" ht="30" customHeight="1">
      <c r="A17" s="387"/>
      <c r="B17" s="388" t="s">
        <v>516</v>
      </c>
      <c r="C17" s="383" t="s">
        <v>512</v>
      </c>
      <c r="D17" s="383" t="s">
        <v>512</v>
      </c>
      <c r="E17" s="383" t="s">
        <v>512</v>
      </c>
      <c r="F17" s="383" t="s">
        <v>512</v>
      </c>
      <c r="G17" s="383" t="s">
        <v>512</v>
      </c>
      <c r="H17" s="383" t="s">
        <v>512</v>
      </c>
      <c r="I17" s="383" t="s">
        <v>512</v>
      </c>
    </row>
    <row r="18" spans="1:9" ht="30" customHeight="1">
      <c r="A18" s="1206" t="s">
        <v>517</v>
      </c>
      <c r="B18" s="1206"/>
      <c r="C18" s="383" t="s">
        <v>512</v>
      </c>
      <c r="D18" s="383" t="s">
        <v>512</v>
      </c>
      <c r="E18" s="383">
        <v>3</v>
      </c>
      <c r="F18" s="383" t="s">
        <v>512</v>
      </c>
      <c r="G18" s="383">
        <v>7852</v>
      </c>
      <c r="H18" s="383">
        <v>-440</v>
      </c>
      <c r="I18" s="383">
        <v>7415</v>
      </c>
    </row>
    <row r="19" spans="1:9" ht="30" customHeight="1">
      <c r="A19" s="1206" t="s">
        <v>208</v>
      </c>
      <c r="B19" s="1206"/>
      <c r="C19" s="383">
        <v>24658</v>
      </c>
      <c r="D19" s="383">
        <v>7835</v>
      </c>
      <c r="E19" s="383">
        <v>10</v>
      </c>
      <c r="F19" s="383">
        <v>24658</v>
      </c>
      <c r="G19" s="383">
        <v>232966</v>
      </c>
      <c r="H19" s="383">
        <v>-1997</v>
      </c>
      <c r="I19" s="383">
        <v>288132</v>
      </c>
    </row>
    <row r="20" spans="1:9" ht="9.75" customHeight="1">
      <c r="A20" s="389"/>
      <c r="B20" s="389"/>
      <c r="C20" s="390"/>
      <c r="D20" s="390"/>
      <c r="E20" s="390"/>
      <c r="F20" s="390"/>
      <c r="G20" s="390"/>
      <c r="H20" s="390"/>
      <c r="I20" s="390"/>
    </row>
    <row r="22" spans="1:6" ht="14.25" customHeight="1">
      <c r="A22" s="1207"/>
      <c r="B22" s="1207"/>
      <c r="C22" s="1208" t="s">
        <v>518</v>
      </c>
      <c r="D22" s="1209"/>
      <c r="E22" s="1210"/>
      <c r="F22" s="1211" t="s">
        <v>519</v>
      </c>
    </row>
    <row r="23" spans="1:6" ht="12" customHeight="1">
      <c r="A23" s="1207"/>
      <c r="B23" s="1207"/>
      <c r="C23" s="1211" t="s">
        <v>379</v>
      </c>
      <c r="D23" s="1211" t="s">
        <v>520</v>
      </c>
      <c r="E23" s="1213" t="s">
        <v>295</v>
      </c>
      <c r="F23" s="1212"/>
    </row>
    <row r="24" spans="1:6" ht="12" customHeight="1">
      <c r="A24" s="1207"/>
      <c r="B24" s="1207"/>
      <c r="C24" s="1213"/>
      <c r="D24" s="1213"/>
      <c r="E24" s="1215"/>
      <c r="F24" s="1212"/>
    </row>
    <row r="25" spans="1:6" ht="12" customHeight="1">
      <c r="A25" s="1207"/>
      <c r="B25" s="1207"/>
      <c r="C25" s="1214"/>
      <c r="D25" s="1214"/>
      <c r="E25" s="1216"/>
      <c r="F25" s="1212"/>
    </row>
    <row r="26" spans="1:6" ht="30" customHeight="1">
      <c r="A26" s="1206" t="s">
        <v>521</v>
      </c>
      <c r="B26" s="1206"/>
      <c r="C26" s="383">
        <v>77777</v>
      </c>
      <c r="D26" s="383" t="s">
        <v>512</v>
      </c>
      <c r="E26" s="383">
        <v>77777</v>
      </c>
      <c r="F26" s="383">
        <v>358494</v>
      </c>
    </row>
    <row r="27" spans="1:6" ht="30" customHeight="1">
      <c r="A27" s="1206" t="s">
        <v>207</v>
      </c>
      <c r="B27" s="1206"/>
      <c r="C27" s="383"/>
      <c r="D27" s="383"/>
      <c r="E27" s="383"/>
      <c r="F27" s="383"/>
    </row>
    <row r="28" spans="1:6" ht="30" customHeight="1">
      <c r="A28" s="385"/>
      <c r="B28" s="386" t="s">
        <v>323</v>
      </c>
      <c r="C28" s="383" t="s">
        <v>512</v>
      </c>
      <c r="D28" s="383" t="s">
        <v>512</v>
      </c>
      <c r="E28" s="383" t="s">
        <v>512</v>
      </c>
      <c r="F28" s="383">
        <v>-2280</v>
      </c>
    </row>
    <row r="29" spans="1:6" ht="30" customHeight="1">
      <c r="A29" s="385"/>
      <c r="B29" s="386" t="s">
        <v>513</v>
      </c>
      <c r="C29" s="383" t="s">
        <v>512</v>
      </c>
      <c r="D29" s="383" t="s">
        <v>512</v>
      </c>
      <c r="E29" s="383" t="s">
        <v>512</v>
      </c>
      <c r="F29" s="383">
        <v>-29</v>
      </c>
    </row>
    <row r="30" spans="1:6" ht="30" customHeight="1">
      <c r="A30" s="385"/>
      <c r="B30" s="386" t="s">
        <v>514</v>
      </c>
      <c r="C30" s="383" t="s">
        <v>512</v>
      </c>
      <c r="D30" s="383" t="s">
        <v>512</v>
      </c>
      <c r="E30" s="383" t="s">
        <v>512</v>
      </c>
      <c r="F30" s="383">
        <v>10161</v>
      </c>
    </row>
    <row r="31" spans="1:6" ht="30" customHeight="1">
      <c r="A31" s="385"/>
      <c r="B31" s="386" t="s">
        <v>515</v>
      </c>
      <c r="C31" s="383" t="s">
        <v>512</v>
      </c>
      <c r="D31" s="383" t="s">
        <v>512</v>
      </c>
      <c r="E31" s="383" t="s">
        <v>512</v>
      </c>
      <c r="F31" s="383">
        <v>-446</v>
      </c>
    </row>
    <row r="32" spans="1:6" ht="30" customHeight="1">
      <c r="A32" s="385"/>
      <c r="B32" s="386" t="s">
        <v>284</v>
      </c>
      <c r="C32" s="383" t="s">
        <v>512</v>
      </c>
      <c r="D32" s="383" t="s">
        <v>512</v>
      </c>
      <c r="E32" s="383" t="s">
        <v>512</v>
      </c>
      <c r="F32" s="383">
        <v>9</v>
      </c>
    </row>
    <row r="33" spans="1:6" ht="30" customHeight="1">
      <c r="A33" s="387"/>
      <c r="B33" s="388" t="s">
        <v>516</v>
      </c>
      <c r="C33" s="383">
        <v>7923</v>
      </c>
      <c r="D33" s="383">
        <v>8</v>
      </c>
      <c r="E33" s="383">
        <v>7931</v>
      </c>
      <c r="F33" s="383">
        <v>7931</v>
      </c>
    </row>
    <row r="34" spans="1:6" ht="30" customHeight="1">
      <c r="A34" s="1206" t="s">
        <v>517</v>
      </c>
      <c r="B34" s="1206"/>
      <c r="C34" s="383">
        <v>7923</v>
      </c>
      <c r="D34" s="383">
        <v>8</v>
      </c>
      <c r="E34" s="383">
        <v>7931</v>
      </c>
      <c r="F34" s="383">
        <v>15347</v>
      </c>
    </row>
    <row r="35" spans="1:6" ht="30" customHeight="1">
      <c r="A35" s="1206" t="s">
        <v>208</v>
      </c>
      <c r="B35" s="1206"/>
      <c r="C35" s="383">
        <v>85700</v>
      </c>
      <c r="D35" s="383">
        <v>8</v>
      </c>
      <c r="E35" s="383">
        <v>85708</v>
      </c>
      <c r="F35" s="383">
        <v>373841</v>
      </c>
    </row>
  </sheetData>
  <mergeCells count="25">
    <mergeCell ref="A10:B10"/>
    <mergeCell ref="A11:B11"/>
    <mergeCell ref="A18:B18"/>
    <mergeCell ref="A6:B9"/>
    <mergeCell ref="C6:I6"/>
    <mergeCell ref="C7:C9"/>
    <mergeCell ref="D7:E7"/>
    <mergeCell ref="F7:G7"/>
    <mergeCell ref="H7:H9"/>
    <mergeCell ref="I7:I9"/>
    <mergeCell ref="D8:D9"/>
    <mergeCell ref="E8:E9"/>
    <mergeCell ref="F8:F9"/>
    <mergeCell ref="G8:G9"/>
    <mergeCell ref="A19:B19"/>
    <mergeCell ref="A22:B25"/>
    <mergeCell ref="C22:E22"/>
    <mergeCell ref="F22:F25"/>
    <mergeCell ref="C23:C25"/>
    <mergeCell ref="D23:D25"/>
    <mergeCell ref="E23:E25"/>
    <mergeCell ref="A26:B26"/>
    <mergeCell ref="A27:B27"/>
    <mergeCell ref="A34:B34"/>
    <mergeCell ref="A35:B35"/>
  </mergeCells>
  <printOptions/>
  <pageMargins left="0.3937007874015748" right="0.3937007874015748" top="0.7874015748031497" bottom="0.3937007874015748" header="0.5118110236220472" footer="0.5118110236220472"/>
  <pageSetup horizontalDpi="300" verticalDpi="300" orientation="portrait" paperSize="9" r:id="rId2"/>
  <headerFooter alignWithMargins="0">
    <oddHeader>&amp;C&amp;A</oddHeader>
  </headerFooter>
  <drawing r:id="rId1"/>
</worksheet>
</file>

<file path=xl/worksheets/sheet11.xml><?xml version="1.0" encoding="utf-8"?>
<worksheet xmlns="http://schemas.openxmlformats.org/spreadsheetml/2006/main" xmlns:r="http://schemas.openxmlformats.org/officeDocument/2006/relationships">
  <dimension ref="A2:O47"/>
  <sheetViews>
    <sheetView workbookViewId="0" topLeftCell="A1">
      <selection activeCell="A1" sqref="A1"/>
    </sheetView>
  </sheetViews>
  <sheetFormatPr defaultColWidth="9.00390625" defaultRowHeight="13.5"/>
  <cols>
    <col min="1" max="1" width="1.625" style="124" customWidth="1"/>
    <col min="2" max="2" width="23.625" style="124" customWidth="1"/>
    <col min="3" max="12" width="10.375" style="124" customWidth="1"/>
    <col min="13" max="13" width="10.625" style="124" customWidth="1"/>
    <col min="14" max="16384" width="9.00390625" style="124" customWidth="1"/>
  </cols>
  <sheetData>
    <row r="2" spans="2:13" ht="17.25">
      <c r="B2" s="1108" t="s">
        <v>373</v>
      </c>
      <c r="C2" s="1108"/>
      <c r="D2" s="1108"/>
      <c r="E2" s="1108"/>
      <c r="F2" s="1108"/>
      <c r="G2" s="1108"/>
      <c r="H2" s="1108"/>
      <c r="I2" s="1108"/>
      <c r="J2" s="1108"/>
      <c r="K2" s="1108"/>
      <c r="L2" s="1108"/>
      <c r="M2" s="129"/>
    </row>
    <row r="3" spans="2:13" ht="17.25">
      <c r="B3" s="126"/>
      <c r="C3" s="126"/>
      <c r="D3" s="126"/>
      <c r="E3" s="126"/>
      <c r="F3" s="126"/>
      <c r="G3" s="126"/>
      <c r="H3" s="126"/>
      <c r="I3" s="126"/>
      <c r="J3" s="126"/>
      <c r="K3" s="126"/>
      <c r="L3" s="126"/>
      <c r="M3" s="126"/>
    </row>
    <row r="5" spans="1:15" ht="13.5">
      <c r="A5" s="392"/>
      <c r="B5" s="393" t="s">
        <v>522</v>
      </c>
      <c r="C5" s="392"/>
      <c r="D5" s="392"/>
      <c r="E5" s="392"/>
      <c r="F5" s="392"/>
      <c r="G5" s="392"/>
      <c r="H5" s="392"/>
      <c r="I5" s="392"/>
      <c r="J5" s="392"/>
      <c r="K5" s="392"/>
      <c r="L5" s="394" t="s">
        <v>180</v>
      </c>
      <c r="M5" s="392"/>
      <c r="N5" s="392"/>
      <c r="O5" s="392"/>
    </row>
    <row r="6" spans="1:14" ht="19.5" customHeight="1">
      <c r="A6" s="392"/>
      <c r="B6" s="1238"/>
      <c r="C6" s="1241" t="s">
        <v>523</v>
      </c>
      <c r="D6" s="1242"/>
      <c r="E6" s="1242"/>
      <c r="F6" s="1242"/>
      <c r="G6" s="1242"/>
      <c r="H6" s="1242"/>
      <c r="I6" s="1242"/>
      <c r="J6" s="1242"/>
      <c r="K6" s="1242"/>
      <c r="L6" s="1243"/>
      <c r="M6" s="392"/>
      <c r="N6" s="392"/>
    </row>
    <row r="7" spans="1:14" ht="19.5" customHeight="1">
      <c r="A7" s="392"/>
      <c r="B7" s="1239"/>
      <c r="C7" s="1244" t="s">
        <v>182</v>
      </c>
      <c r="D7" s="1229" t="s">
        <v>183</v>
      </c>
      <c r="E7" s="1231"/>
      <c r="F7" s="1229" t="s">
        <v>184</v>
      </c>
      <c r="G7" s="1230"/>
      <c r="H7" s="1230"/>
      <c r="I7" s="1230"/>
      <c r="J7" s="1231"/>
      <c r="K7" s="1244" t="s">
        <v>378</v>
      </c>
      <c r="L7" s="1244" t="s">
        <v>185</v>
      </c>
      <c r="M7" s="395"/>
      <c r="N7" s="392"/>
    </row>
    <row r="8" spans="1:14" ht="19.5" customHeight="1">
      <c r="A8" s="392"/>
      <c r="B8" s="1239"/>
      <c r="C8" s="1245"/>
      <c r="D8" s="1227" t="s">
        <v>383</v>
      </c>
      <c r="E8" s="1247" t="s">
        <v>524</v>
      </c>
      <c r="F8" s="1227" t="s">
        <v>186</v>
      </c>
      <c r="G8" s="1229" t="s">
        <v>187</v>
      </c>
      <c r="H8" s="1230"/>
      <c r="I8" s="1230"/>
      <c r="J8" s="1231"/>
      <c r="K8" s="1245"/>
      <c r="L8" s="1245"/>
      <c r="M8" s="395"/>
      <c r="N8" s="392"/>
    </row>
    <row r="9" spans="1:14" ht="26.25" customHeight="1">
      <c r="A9" s="392"/>
      <c r="B9" s="1240"/>
      <c r="C9" s="1246"/>
      <c r="D9" s="1228"/>
      <c r="E9" s="1228"/>
      <c r="F9" s="1228"/>
      <c r="G9" s="396" t="s">
        <v>525</v>
      </c>
      <c r="H9" s="396" t="s">
        <v>526</v>
      </c>
      <c r="I9" s="397" t="s">
        <v>388</v>
      </c>
      <c r="J9" s="396" t="s">
        <v>477</v>
      </c>
      <c r="K9" s="1246"/>
      <c r="L9" s="1246"/>
      <c r="M9" s="395"/>
      <c r="N9" s="392"/>
    </row>
    <row r="10" spans="1:14" ht="19.5" customHeight="1">
      <c r="A10" s="392"/>
      <c r="B10" s="398" t="s">
        <v>527</v>
      </c>
      <c r="C10" s="399">
        <v>18684</v>
      </c>
      <c r="D10" s="399">
        <v>8818</v>
      </c>
      <c r="E10" s="399">
        <v>0</v>
      </c>
      <c r="F10" s="399">
        <v>7515</v>
      </c>
      <c r="G10" s="399">
        <v>740</v>
      </c>
      <c r="H10" s="399">
        <v>75</v>
      </c>
      <c r="I10" s="399">
        <v>70500</v>
      </c>
      <c r="J10" s="399">
        <v>4837</v>
      </c>
      <c r="K10" s="399">
        <v>-145</v>
      </c>
      <c r="L10" s="399">
        <v>111025</v>
      </c>
      <c r="M10" s="392"/>
      <c r="N10" s="392"/>
    </row>
    <row r="11" spans="1:14" ht="19.5" customHeight="1">
      <c r="A11" s="392"/>
      <c r="B11" s="400" t="s">
        <v>528</v>
      </c>
      <c r="C11" s="399"/>
      <c r="D11" s="399"/>
      <c r="E11" s="399"/>
      <c r="F11" s="399"/>
      <c r="G11" s="399"/>
      <c r="H11" s="399"/>
      <c r="I11" s="399"/>
      <c r="J11" s="399"/>
      <c r="K11" s="399"/>
      <c r="L11" s="399"/>
      <c r="M11" s="392"/>
      <c r="N11" s="392"/>
    </row>
    <row r="12" spans="1:14" ht="19.5" customHeight="1">
      <c r="A12" s="392"/>
      <c r="B12" s="401" t="s">
        <v>529</v>
      </c>
      <c r="C12" s="402"/>
      <c r="D12" s="402"/>
      <c r="E12" s="402"/>
      <c r="F12" s="402">
        <v>200</v>
      </c>
      <c r="G12" s="402"/>
      <c r="H12" s="402"/>
      <c r="I12" s="402"/>
      <c r="J12" s="402">
        <v>-200</v>
      </c>
      <c r="K12" s="402"/>
      <c r="L12" s="403" t="s">
        <v>530</v>
      </c>
      <c r="M12" s="392"/>
      <c r="N12" s="392"/>
    </row>
    <row r="13" spans="1:14" ht="19.5" customHeight="1">
      <c r="A13" s="392"/>
      <c r="B13" s="404" t="s">
        <v>531</v>
      </c>
      <c r="C13" s="405"/>
      <c r="D13" s="405"/>
      <c r="E13" s="405"/>
      <c r="F13" s="405">
        <v>122</v>
      </c>
      <c r="G13" s="405"/>
      <c r="H13" s="405"/>
      <c r="I13" s="405"/>
      <c r="J13" s="405">
        <v>-122</v>
      </c>
      <c r="K13" s="405"/>
      <c r="L13" s="406" t="s">
        <v>530</v>
      </c>
      <c r="M13" s="392"/>
      <c r="N13" s="392"/>
    </row>
    <row r="14" spans="1:14" ht="19.5" customHeight="1">
      <c r="A14" s="392"/>
      <c r="B14" s="404" t="s">
        <v>532</v>
      </c>
      <c r="C14" s="407"/>
      <c r="D14" s="407"/>
      <c r="E14" s="407"/>
      <c r="F14" s="407"/>
      <c r="G14" s="407"/>
      <c r="H14" s="407"/>
      <c r="I14" s="407">
        <v>2200</v>
      </c>
      <c r="J14" s="407">
        <v>-2200</v>
      </c>
      <c r="K14" s="407"/>
      <c r="L14" s="408" t="s">
        <v>402</v>
      </c>
      <c r="M14" s="392"/>
      <c r="N14" s="392"/>
    </row>
    <row r="15" spans="1:14" ht="19.5" customHeight="1">
      <c r="A15" s="392"/>
      <c r="B15" s="404" t="s">
        <v>533</v>
      </c>
      <c r="C15" s="407"/>
      <c r="D15" s="407"/>
      <c r="E15" s="407"/>
      <c r="F15" s="407"/>
      <c r="G15" s="407"/>
      <c r="H15" s="407"/>
      <c r="I15" s="407"/>
      <c r="J15" s="407">
        <v>-668</v>
      </c>
      <c r="K15" s="407"/>
      <c r="L15" s="407">
        <v>-668</v>
      </c>
      <c r="M15" s="392"/>
      <c r="N15" s="392"/>
    </row>
    <row r="16" spans="1:14" ht="19.5" customHeight="1">
      <c r="A16" s="392"/>
      <c r="B16" s="404" t="s">
        <v>534</v>
      </c>
      <c r="C16" s="407"/>
      <c r="D16" s="407"/>
      <c r="E16" s="407"/>
      <c r="F16" s="407"/>
      <c r="G16" s="407"/>
      <c r="H16" s="407"/>
      <c r="I16" s="407"/>
      <c r="J16" s="407">
        <v>-612</v>
      </c>
      <c r="K16" s="407"/>
      <c r="L16" s="407">
        <v>-612</v>
      </c>
      <c r="M16" s="392"/>
      <c r="N16" s="392"/>
    </row>
    <row r="17" spans="1:14" ht="19.5" customHeight="1">
      <c r="A17" s="392"/>
      <c r="B17" s="404" t="s">
        <v>535</v>
      </c>
      <c r="C17" s="407"/>
      <c r="D17" s="407"/>
      <c r="E17" s="407"/>
      <c r="F17" s="407"/>
      <c r="G17" s="407"/>
      <c r="H17" s="407"/>
      <c r="I17" s="407"/>
      <c r="J17" s="407">
        <v>-35</v>
      </c>
      <c r="K17" s="407"/>
      <c r="L17" s="407">
        <v>-35</v>
      </c>
      <c r="M17" s="392"/>
      <c r="N17" s="392"/>
    </row>
    <row r="18" spans="1:14" ht="19.5" customHeight="1">
      <c r="A18" s="392"/>
      <c r="B18" s="404" t="s">
        <v>536</v>
      </c>
      <c r="C18" s="407"/>
      <c r="D18" s="407"/>
      <c r="E18" s="407"/>
      <c r="F18" s="407"/>
      <c r="G18" s="407"/>
      <c r="H18" s="407"/>
      <c r="I18" s="407"/>
      <c r="J18" s="407">
        <v>6100</v>
      </c>
      <c r="K18" s="407"/>
      <c r="L18" s="407">
        <v>6100</v>
      </c>
      <c r="M18" s="392"/>
      <c r="N18" s="392"/>
    </row>
    <row r="19" spans="1:14" ht="19.5" customHeight="1">
      <c r="A19" s="392"/>
      <c r="B19" s="404" t="s">
        <v>537</v>
      </c>
      <c r="C19" s="407"/>
      <c r="D19" s="407"/>
      <c r="E19" s="407"/>
      <c r="F19" s="407"/>
      <c r="G19" s="407"/>
      <c r="H19" s="407"/>
      <c r="I19" s="407"/>
      <c r="J19" s="407"/>
      <c r="K19" s="407">
        <v>-39</v>
      </c>
      <c r="L19" s="407">
        <v>-39</v>
      </c>
      <c r="M19" s="392"/>
      <c r="N19" s="392"/>
    </row>
    <row r="20" spans="1:14" ht="19.5" customHeight="1">
      <c r="A20" s="392"/>
      <c r="B20" s="404" t="s">
        <v>538</v>
      </c>
      <c r="C20" s="407"/>
      <c r="D20" s="407"/>
      <c r="E20" s="407">
        <v>0</v>
      </c>
      <c r="F20" s="407"/>
      <c r="G20" s="407"/>
      <c r="H20" s="407"/>
      <c r="I20" s="407"/>
      <c r="J20" s="407"/>
      <c r="K20" s="407">
        <v>4</v>
      </c>
      <c r="L20" s="407">
        <v>5</v>
      </c>
      <c r="M20" s="392"/>
      <c r="N20" s="392"/>
    </row>
    <row r="21" spans="1:14" ht="19.5" customHeight="1">
      <c r="A21" s="392"/>
      <c r="B21" s="404" t="s">
        <v>539</v>
      </c>
      <c r="C21" s="407"/>
      <c r="D21" s="407"/>
      <c r="E21" s="407"/>
      <c r="F21" s="407"/>
      <c r="G21" s="407"/>
      <c r="H21" s="407"/>
      <c r="I21" s="407"/>
      <c r="J21" s="407">
        <v>103</v>
      </c>
      <c r="K21" s="407"/>
      <c r="L21" s="407">
        <v>103</v>
      </c>
      <c r="M21" s="392"/>
      <c r="N21" s="392"/>
    </row>
    <row r="22" spans="1:14" ht="22.5" customHeight="1">
      <c r="A22" s="392"/>
      <c r="B22" s="409" t="s">
        <v>540</v>
      </c>
      <c r="C22" s="410"/>
      <c r="D22" s="410"/>
      <c r="E22" s="410"/>
      <c r="F22" s="410"/>
      <c r="G22" s="410"/>
      <c r="H22" s="410"/>
      <c r="I22" s="410"/>
      <c r="J22" s="410"/>
      <c r="K22" s="410"/>
      <c r="L22" s="411" t="s">
        <v>408</v>
      </c>
      <c r="M22" s="392"/>
      <c r="N22" s="392"/>
    </row>
    <row r="23" spans="1:14" ht="19.5" customHeight="1">
      <c r="A23" s="392"/>
      <c r="B23" s="400" t="s">
        <v>541</v>
      </c>
      <c r="C23" s="412" t="s">
        <v>410</v>
      </c>
      <c r="D23" s="412" t="s">
        <v>410</v>
      </c>
      <c r="E23" s="399">
        <v>0</v>
      </c>
      <c r="F23" s="399">
        <v>322</v>
      </c>
      <c r="G23" s="412" t="s">
        <v>410</v>
      </c>
      <c r="H23" s="412" t="s">
        <v>410</v>
      </c>
      <c r="I23" s="399">
        <v>2200</v>
      </c>
      <c r="J23" s="399">
        <v>2365</v>
      </c>
      <c r="K23" s="399">
        <v>-34</v>
      </c>
      <c r="L23" s="399">
        <v>4853</v>
      </c>
      <c r="M23" s="392"/>
      <c r="N23" s="392"/>
    </row>
    <row r="24" spans="1:14" ht="19.5" customHeight="1">
      <c r="A24" s="392"/>
      <c r="B24" s="398" t="s">
        <v>542</v>
      </c>
      <c r="C24" s="399">
        <v>18684</v>
      </c>
      <c r="D24" s="399">
        <v>8818</v>
      </c>
      <c r="E24" s="399">
        <v>1</v>
      </c>
      <c r="F24" s="399">
        <v>7837</v>
      </c>
      <c r="G24" s="399">
        <v>740</v>
      </c>
      <c r="H24" s="399">
        <v>75</v>
      </c>
      <c r="I24" s="399">
        <v>72700</v>
      </c>
      <c r="J24" s="399">
        <v>7202</v>
      </c>
      <c r="K24" s="399">
        <v>-180</v>
      </c>
      <c r="L24" s="399">
        <v>115879</v>
      </c>
      <c r="M24" s="392"/>
      <c r="N24" s="392"/>
    </row>
    <row r="25" spans="1:14" ht="13.5">
      <c r="A25" s="392"/>
      <c r="B25" s="395"/>
      <c r="C25" s="392"/>
      <c r="D25" s="392"/>
      <c r="E25" s="392"/>
      <c r="F25" s="392"/>
      <c r="G25" s="392"/>
      <c r="H25" s="392"/>
      <c r="I25" s="392"/>
      <c r="J25" s="392"/>
      <c r="K25" s="392"/>
      <c r="L25" s="392"/>
      <c r="M25" s="392"/>
      <c r="N25" s="392"/>
    </row>
    <row r="26" spans="1:15" ht="13.5">
      <c r="A26" s="392"/>
      <c r="B26" s="392"/>
      <c r="C26" s="392"/>
      <c r="D26" s="392"/>
      <c r="E26" s="392"/>
      <c r="F26" s="392"/>
      <c r="G26" s="392"/>
      <c r="H26" s="392"/>
      <c r="I26" s="392"/>
      <c r="J26" s="392"/>
      <c r="K26" s="392"/>
      <c r="L26" s="392"/>
      <c r="M26" s="392"/>
      <c r="N26" s="392"/>
      <c r="O26" s="392"/>
    </row>
    <row r="27" spans="5:10" ht="13.5">
      <c r="E27" s="413"/>
      <c r="F27" s="413"/>
      <c r="H27" s="414"/>
      <c r="I27" s="394"/>
      <c r="J27" s="394" t="s">
        <v>180</v>
      </c>
    </row>
    <row r="28" spans="2:10" ht="19.5" customHeight="1">
      <c r="B28" s="1232"/>
      <c r="C28" s="1234" t="s">
        <v>543</v>
      </c>
      <c r="D28" s="1234"/>
      <c r="E28" s="1234"/>
      <c r="F28" s="1234"/>
      <c r="G28" s="1234"/>
      <c r="H28" s="1234"/>
      <c r="I28" s="1235" t="s">
        <v>200</v>
      </c>
      <c r="J28" s="1235"/>
    </row>
    <row r="29" spans="2:10" ht="27.75" customHeight="1">
      <c r="B29" s="1233"/>
      <c r="C29" s="1236" t="s">
        <v>544</v>
      </c>
      <c r="D29" s="1236"/>
      <c r="E29" s="1237" t="s">
        <v>545</v>
      </c>
      <c r="F29" s="1237"/>
      <c r="G29" s="1237" t="s">
        <v>546</v>
      </c>
      <c r="H29" s="1237"/>
      <c r="I29" s="1235"/>
      <c r="J29" s="1235"/>
    </row>
    <row r="30" spans="2:10" ht="19.5" customHeight="1">
      <c r="B30" s="398" t="s">
        <v>527</v>
      </c>
      <c r="C30" s="1220">
        <v>9231</v>
      </c>
      <c r="D30" s="1220"/>
      <c r="E30" s="1220">
        <v>854</v>
      </c>
      <c r="F30" s="1220"/>
      <c r="G30" s="1220">
        <v>10086</v>
      </c>
      <c r="H30" s="1220"/>
      <c r="I30" s="1220">
        <v>121112</v>
      </c>
      <c r="J30" s="1220"/>
    </row>
    <row r="31" spans="2:10" ht="19.5" customHeight="1">
      <c r="B31" s="400" t="s">
        <v>528</v>
      </c>
      <c r="C31" s="1220"/>
      <c r="D31" s="1220"/>
      <c r="E31" s="1220"/>
      <c r="F31" s="1220"/>
      <c r="G31" s="1220"/>
      <c r="H31" s="1220"/>
      <c r="I31" s="1226"/>
      <c r="J31" s="1226"/>
    </row>
    <row r="32" spans="1:10" ht="19.5" customHeight="1">
      <c r="A32" s="392"/>
      <c r="B32" s="401" t="s">
        <v>529</v>
      </c>
      <c r="C32" s="1224"/>
      <c r="D32" s="1224"/>
      <c r="E32" s="1224"/>
      <c r="F32" s="1224"/>
      <c r="G32" s="1224" t="s">
        <v>530</v>
      </c>
      <c r="H32" s="1224"/>
      <c r="I32" s="1225" t="s">
        <v>530</v>
      </c>
      <c r="J32" s="1225"/>
    </row>
    <row r="33" spans="1:10" ht="19.5" customHeight="1">
      <c r="A33" s="392"/>
      <c r="B33" s="404" t="s">
        <v>531</v>
      </c>
      <c r="C33" s="1222"/>
      <c r="D33" s="1222"/>
      <c r="E33" s="1222"/>
      <c r="F33" s="1222"/>
      <c r="G33" s="1222" t="s">
        <v>530</v>
      </c>
      <c r="H33" s="1222"/>
      <c r="I33" s="1223" t="s">
        <v>530</v>
      </c>
      <c r="J33" s="1223"/>
    </row>
    <row r="34" spans="1:10" ht="19.5" customHeight="1">
      <c r="A34" s="392"/>
      <c r="B34" s="404" t="s">
        <v>532</v>
      </c>
      <c r="C34" s="1222"/>
      <c r="D34" s="1222"/>
      <c r="E34" s="1222"/>
      <c r="F34" s="1222"/>
      <c r="G34" s="1222" t="s">
        <v>402</v>
      </c>
      <c r="H34" s="1222"/>
      <c r="I34" s="1223" t="s">
        <v>402</v>
      </c>
      <c r="J34" s="1223"/>
    </row>
    <row r="35" spans="2:10" ht="19.5" customHeight="1">
      <c r="B35" s="404" t="s">
        <v>533</v>
      </c>
      <c r="C35" s="1222"/>
      <c r="D35" s="1222"/>
      <c r="E35" s="1222"/>
      <c r="F35" s="1222"/>
      <c r="G35" s="1222" t="s">
        <v>394</v>
      </c>
      <c r="H35" s="1222"/>
      <c r="I35" s="1222">
        <v>-668</v>
      </c>
      <c r="J35" s="1222"/>
    </row>
    <row r="36" spans="2:10" ht="19.5" customHeight="1">
      <c r="B36" s="404" t="s">
        <v>534</v>
      </c>
      <c r="C36" s="1222"/>
      <c r="D36" s="1222"/>
      <c r="E36" s="1222"/>
      <c r="F36" s="1222"/>
      <c r="G36" s="1222" t="s">
        <v>394</v>
      </c>
      <c r="H36" s="1222"/>
      <c r="I36" s="1222">
        <v>-612</v>
      </c>
      <c r="J36" s="1222"/>
    </row>
    <row r="37" spans="2:10" ht="19.5" customHeight="1">
      <c r="B37" s="404" t="s">
        <v>535</v>
      </c>
      <c r="C37" s="1222"/>
      <c r="D37" s="1222"/>
      <c r="E37" s="1222"/>
      <c r="F37" s="1222"/>
      <c r="G37" s="1222" t="s">
        <v>396</v>
      </c>
      <c r="H37" s="1222"/>
      <c r="I37" s="1222">
        <v>-35</v>
      </c>
      <c r="J37" s="1222"/>
    </row>
    <row r="38" spans="2:10" ht="19.5" customHeight="1">
      <c r="B38" s="404" t="s">
        <v>536</v>
      </c>
      <c r="C38" s="1222"/>
      <c r="D38" s="1222"/>
      <c r="E38" s="1222"/>
      <c r="F38" s="1222"/>
      <c r="G38" s="1222" t="s">
        <v>403</v>
      </c>
      <c r="H38" s="1222"/>
      <c r="I38" s="1222">
        <v>6100</v>
      </c>
      <c r="J38" s="1222"/>
    </row>
    <row r="39" spans="2:10" ht="19.5" customHeight="1">
      <c r="B39" s="404" t="s">
        <v>537</v>
      </c>
      <c r="C39" s="1222"/>
      <c r="D39" s="1222"/>
      <c r="E39" s="1222"/>
      <c r="F39" s="1222"/>
      <c r="G39" s="1222" t="s">
        <v>405</v>
      </c>
      <c r="H39" s="1222"/>
      <c r="I39" s="1222">
        <v>-39</v>
      </c>
      <c r="J39" s="1222"/>
    </row>
    <row r="40" spans="2:10" ht="19.5" customHeight="1">
      <c r="B40" s="404" t="s">
        <v>538</v>
      </c>
      <c r="C40" s="1222"/>
      <c r="D40" s="1222"/>
      <c r="E40" s="1222"/>
      <c r="F40" s="1222"/>
      <c r="G40" s="1222" t="s">
        <v>405</v>
      </c>
      <c r="H40" s="1222"/>
      <c r="I40" s="1222">
        <v>5</v>
      </c>
      <c r="J40" s="1222"/>
    </row>
    <row r="41" spans="2:10" ht="19.5" customHeight="1">
      <c r="B41" s="404" t="s">
        <v>539</v>
      </c>
      <c r="C41" s="1222"/>
      <c r="D41" s="1222"/>
      <c r="E41" s="1222"/>
      <c r="F41" s="1222"/>
      <c r="G41" s="1222" t="s">
        <v>396</v>
      </c>
      <c r="H41" s="1222"/>
      <c r="I41" s="1222">
        <v>103</v>
      </c>
      <c r="J41" s="1222"/>
    </row>
    <row r="42" spans="2:10" ht="22.5" customHeight="1">
      <c r="B42" s="409" t="s">
        <v>540</v>
      </c>
      <c r="C42" s="1221">
        <v>2432</v>
      </c>
      <c r="D42" s="1221"/>
      <c r="E42" s="1221">
        <v>-103</v>
      </c>
      <c r="F42" s="1221"/>
      <c r="G42" s="1221">
        <v>2328</v>
      </c>
      <c r="H42" s="1221"/>
      <c r="I42" s="1221">
        <v>2328</v>
      </c>
      <c r="J42" s="1221"/>
    </row>
    <row r="43" spans="2:10" ht="19.5" customHeight="1">
      <c r="B43" s="400" t="s">
        <v>541</v>
      </c>
      <c r="C43" s="1220">
        <v>2432</v>
      </c>
      <c r="D43" s="1220"/>
      <c r="E43" s="1220">
        <v>-103</v>
      </c>
      <c r="F43" s="1220"/>
      <c r="G43" s="1220">
        <v>2328</v>
      </c>
      <c r="H43" s="1220"/>
      <c r="I43" s="1220">
        <v>7181</v>
      </c>
      <c r="J43" s="1220"/>
    </row>
    <row r="44" spans="2:10" ht="19.5" customHeight="1">
      <c r="B44" s="398" t="s">
        <v>542</v>
      </c>
      <c r="C44" s="1220">
        <v>11663</v>
      </c>
      <c r="D44" s="1220"/>
      <c r="E44" s="1220">
        <v>750</v>
      </c>
      <c r="F44" s="1220"/>
      <c r="G44" s="1220">
        <v>12414</v>
      </c>
      <c r="H44" s="1220"/>
      <c r="I44" s="1220">
        <v>128293</v>
      </c>
      <c r="J44" s="1220"/>
    </row>
    <row r="45" spans="2:9" ht="8.25" customHeight="1">
      <c r="B45" s="415"/>
      <c r="C45" s="416"/>
      <c r="D45" s="416"/>
      <c r="E45" s="416"/>
      <c r="G45" s="131"/>
      <c r="H45" s="131"/>
      <c r="I45" s="131"/>
    </row>
    <row r="46" spans="2:9" s="417" customFormat="1" ht="10.5">
      <c r="B46" s="417" t="s">
        <v>547</v>
      </c>
      <c r="G46" s="418"/>
      <c r="H46" s="418"/>
      <c r="I46" s="418"/>
    </row>
    <row r="47" spans="2:13" s="417" customFormat="1" ht="10.5">
      <c r="B47" s="417" t="s">
        <v>548</v>
      </c>
      <c r="M47" s="418"/>
    </row>
  </sheetData>
  <mergeCells count="78">
    <mergeCell ref="B2:L2"/>
    <mergeCell ref="B6:B9"/>
    <mergeCell ref="C6:L6"/>
    <mergeCell ref="C7:C9"/>
    <mergeCell ref="D7:E7"/>
    <mergeCell ref="F7:J7"/>
    <mergeCell ref="K7:K9"/>
    <mergeCell ref="L7:L9"/>
    <mergeCell ref="D8:D9"/>
    <mergeCell ref="E8:E9"/>
    <mergeCell ref="F8:F9"/>
    <mergeCell ref="G8:J8"/>
    <mergeCell ref="B28:B29"/>
    <mergeCell ref="C28:H28"/>
    <mergeCell ref="I28:J29"/>
    <mergeCell ref="C29:D29"/>
    <mergeCell ref="E29:F29"/>
    <mergeCell ref="G29:H29"/>
    <mergeCell ref="C30:D30"/>
    <mergeCell ref="E30:F30"/>
    <mergeCell ref="G30:H30"/>
    <mergeCell ref="I30:J30"/>
    <mergeCell ref="C31:D31"/>
    <mergeCell ref="E31:F31"/>
    <mergeCell ref="G31:H31"/>
    <mergeCell ref="I31:J31"/>
    <mergeCell ref="C32:D32"/>
    <mergeCell ref="E32:F32"/>
    <mergeCell ref="G32:H32"/>
    <mergeCell ref="I32:J32"/>
    <mergeCell ref="C33:D33"/>
    <mergeCell ref="E33:F33"/>
    <mergeCell ref="G33:H33"/>
    <mergeCell ref="I33:J33"/>
    <mergeCell ref="C34:D34"/>
    <mergeCell ref="E34:F34"/>
    <mergeCell ref="G34:H34"/>
    <mergeCell ref="I34:J34"/>
    <mergeCell ref="C35:D35"/>
    <mergeCell ref="E35:F35"/>
    <mergeCell ref="G35:H35"/>
    <mergeCell ref="I35:J35"/>
    <mergeCell ref="C36:D36"/>
    <mergeCell ref="E36:F36"/>
    <mergeCell ref="G36:H36"/>
    <mergeCell ref="I36:J36"/>
    <mergeCell ref="C37:D37"/>
    <mergeCell ref="E37:F37"/>
    <mergeCell ref="G37:H37"/>
    <mergeCell ref="I37:J37"/>
    <mergeCell ref="C38:D38"/>
    <mergeCell ref="E38:F38"/>
    <mergeCell ref="G38:H38"/>
    <mergeCell ref="I38:J38"/>
    <mergeCell ref="C39:D39"/>
    <mergeCell ref="E39:F39"/>
    <mergeCell ref="G39:H39"/>
    <mergeCell ref="I39:J39"/>
    <mergeCell ref="C40:D40"/>
    <mergeCell ref="E40:F40"/>
    <mergeCell ref="G40:H40"/>
    <mergeCell ref="I40:J40"/>
    <mergeCell ref="C41:D41"/>
    <mergeCell ref="E41:F41"/>
    <mergeCell ref="G41:H41"/>
    <mergeCell ref="I41:J41"/>
    <mergeCell ref="C42:D42"/>
    <mergeCell ref="E42:F42"/>
    <mergeCell ref="G42:H42"/>
    <mergeCell ref="I42:J42"/>
    <mergeCell ref="C43:D43"/>
    <mergeCell ref="E43:F43"/>
    <mergeCell ref="G43:H43"/>
    <mergeCell ref="I43:J43"/>
    <mergeCell ref="C44:D44"/>
    <mergeCell ref="E44:F44"/>
    <mergeCell ref="G44:H44"/>
    <mergeCell ref="I44:J44"/>
  </mergeCells>
  <printOptions/>
  <pageMargins left="0.3937007874015748" right="0.3937007874015748" top="0.7874015748031497" bottom="0.3937007874015748" header="0.5118110236220472" footer="0.5118110236220472"/>
  <pageSetup horizontalDpi="300" verticalDpi="300" orientation="portrait" paperSize="9" scale="73" r:id="rId1"/>
  <headerFooter alignWithMargins="0">
    <oddHeader>&amp;C&amp;A</oddHeader>
  </headerFooter>
</worksheet>
</file>

<file path=xl/worksheets/sheet12.xml><?xml version="1.0" encoding="utf-8"?>
<worksheet xmlns="http://schemas.openxmlformats.org/spreadsheetml/2006/main" xmlns:r="http://schemas.openxmlformats.org/officeDocument/2006/relationships">
  <dimension ref="A1:S49"/>
  <sheetViews>
    <sheetView workbookViewId="0" topLeftCell="A1">
      <selection activeCell="A1" sqref="A1"/>
    </sheetView>
  </sheetViews>
  <sheetFormatPr defaultColWidth="9.00390625" defaultRowHeight="13.5"/>
  <cols>
    <col min="1" max="1" width="1.625" style="421" customWidth="1"/>
    <col min="2" max="2" width="9.00390625" style="421" customWidth="1"/>
    <col min="3" max="3" width="12.00390625" style="421" customWidth="1"/>
    <col min="4" max="14" width="7.125" style="421" customWidth="1"/>
    <col min="15" max="15" width="12.00390625" style="421" customWidth="1"/>
    <col min="16" max="19" width="12.625" style="421" customWidth="1"/>
    <col min="20" max="16384" width="9.00390625" style="421" customWidth="1"/>
  </cols>
  <sheetData>
    <row r="1" spans="1:14" ht="21" customHeight="1">
      <c r="A1" s="419" t="s">
        <v>373</v>
      </c>
      <c r="B1" s="420"/>
      <c r="C1" s="420"/>
      <c r="D1" s="420"/>
      <c r="E1" s="420"/>
      <c r="F1" s="420"/>
      <c r="G1" s="420"/>
      <c r="H1" s="420"/>
      <c r="I1" s="420"/>
      <c r="J1" s="420"/>
      <c r="K1" s="420"/>
      <c r="L1" s="420"/>
      <c r="M1" s="420"/>
      <c r="N1" s="420"/>
    </row>
    <row r="2" spans="1:14" s="1" customFormat="1" ht="19.5" customHeight="1">
      <c r="A2" s="422" t="s">
        <v>549</v>
      </c>
      <c r="B2" s="422"/>
      <c r="C2" s="422"/>
      <c r="D2" s="423"/>
      <c r="E2" s="422"/>
      <c r="F2" s="424"/>
      <c r="G2" s="424"/>
      <c r="H2" s="422"/>
      <c r="I2" s="422"/>
      <c r="J2" s="424"/>
      <c r="K2" s="422"/>
      <c r="L2" s="422"/>
      <c r="M2" s="422"/>
      <c r="N2" s="422"/>
    </row>
    <row r="3" spans="2:14" s="1" customFormat="1" ht="15" customHeight="1">
      <c r="B3" s="425"/>
      <c r="M3" s="253"/>
      <c r="N3" s="426" t="s">
        <v>550</v>
      </c>
    </row>
    <row r="4" spans="1:14" ht="15" customHeight="1">
      <c r="A4" s="1250"/>
      <c r="B4" s="1250"/>
      <c r="C4" s="1250"/>
      <c r="D4" s="1250" t="s">
        <v>375</v>
      </c>
      <c r="E4" s="1250"/>
      <c r="F4" s="1250"/>
      <c r="G4" s="1250"/>
      <c r="H4" s="1250"/>
      <c r="I4" s="1250"/>
      <c r="J4" s="1250"/>
      <c r="K4" s="1250"/>
      <c r="L4" s="1250"/>
      <c r="M4" s="1250"/>
      <c r="N4" s="1250"/>
    </row>
    <row r="5" spans="1:14" ht="15" customHeight="1">
      <c r="A5" s="1250"/>
      <c r="B5" s="1250"/>
      <c r="C5" s="1250"/>
      <c r="D5" s="1250" t="s">
        <v>182</v>
      </c>
      <c r="E5" s="1250" t="s">
        <v>183</v>
      </c>
      <c r="F5" s="1250"/>
      <c r="G5" s="1250"/>
      <c r="H5" s="1250" t="s">
        <v>184</v>
      </c>
      <c r="I5" s="1250"/>
      <c r="J5" s="1250"/>
      <c r="K5" s="1250"/>
      <c r="L5" s="1250"/>
      <c r="M5" s="1250" t="s">
        <v>378</v>
      </c>
      <c r="N5" s="1265" t="s">
        <v>551</v>
      </c>
    </row>
    <row r="6" spans="1:14" ht="11.25" customHeight="1">
      <c r="A6" s="1250"/>
      <c r="B6" s="1250"/>
      <c r="C6" s="1250"/>
      <c r="D6" s="1250"/>
      <c r="E6" s="1259" t="s">
        <v>552</v>
      </c>
      <c r="F6" s="1259" t="s">
        <v>553</v>
      </c>
      <c r="G6" s="1259" t="s">
        <v>554</v>
      </c>
      <c r="H6" s="1259" t="s">
        <v>555</v>
      </c>
      <c r="I6" s="1260" t="s">
        <v>187</v>
      </c>
      <c r="J6" s="1261"/>
      <c r="K6" s="1262"/>
      <c r="L6" s="1259" t="s">
        <v>556</v>
      </c>
      <c r="M6" s="1250"/>
      <c r="N6" s="1266"/>
    </row>
    <row r="7" spans="1:14" ht="6" customHeight="1">
      <c r="A7" s="1250"/>
      <c r="B7" s="1250"/>
      <c r="C7" s="1250"/>
      <c r="D7" s="1250"/>
      <c r="E7" s="1250"/>
      <c r="F7" s="1250"/>
      <c r="G7" s="1250"/>
      <c r="H7" s="1250"/>
      <c r="I7" s="1263" t="s">
        <v>557</v>
      </c>
      <c r="J7" s="1263" t="s">
        <v>558</v>
      </c>
      <c r="K7" s="1263" t="s">
        <v>559</v>
      </c>
      <c r="L7" s="1250"/>
      <c r="M7" s="1250"/>
      <c r="N7" s="1266"/>
    </row>
    <row r="8" spans="1:14" ht="6" customHeight="1">
      <c r="A8" s="1250"/>
      <c r="B8" s="1250"/>
      <c r="C8" s="1250"/>
      <c r="D8" s="1250"/>
      <c r="E8" s="1250"/>
      <c r="F8" s="1250"/>
      <c r="G8" s="1250"/>
      <c r="H8" s="1250"/>
      <c r="I8" s="1264"/>
      <c r="J8" s="1264"/>
      <c r="K8" s="1264"/>
      <c r="L8" s="1250"/>
      <c r="M8" s="1250"/>
      <c r="N8" s="1266"/>
    </row>
    <row r="9" spans="1:14" ht="6" customHeight="1">
      <c r="A9" s="1250"/>
      <c r="B9" s="1250"/>
      <c r="C9" s="1250"/>
      <c r="D9" s="1250"/>
      <c r="E9" s="1250"/>
      <c r="F9" s="1250"/>
      <c r="G9" s="1250"/>
      <c r="H9" s="1250"/>
      <c r="I9" s="1264"/>
      <c r="J9" s="1264"/>
      <c r="K9" s="1264"/>
      <c r="L9" s="1250"/>
      <c r="M9" s="1250"/>
      <c r="N9" s="1266"/>
    </row>
    <row r="10" spans="1:14" ht="6" customHeight="1">
      <c r="A10" s="1250"/>
      <c r="B10" s="1250"/>
      <c r="C10" s="1250"/>
      <c r="D10" s="1250"/>
      <c r="E10" s="1250"/>
      <c r="F10" s="1250"/>
      <c r="G10" s="1250"/>
      <c r="H10" s="1250"/>
      <c r="I10" s="1264"/>
      <c r="J10" s="1264"/>
      <c r="K10" s="1264"/>
      <c r="L10" s="1250"/>
      <c r="M10" s="1250"/>
      <c r="N10" s="1267"/>
    </row>
    <row r="11" spans="1:14" ht="19.5" customHeight="1">
      <c r="A11" s="427" t="s">
        <v>560</v>
      </c>
      <c r="B11" s="428"/>
      <c r="C11" s="429"/>
      <c r="D11" s="430">
        <v>48652</v>
      </c>
      <c r="E11" s="430">
        <v>29114</v>
      </c>
      <c r="F11" s="430">
        <v>120</v>
      </c>
      <c r="G11" s="430">
        <v>29235</v>
      </c>
      <c r="H11" s="430">
        <v>43548</v>
      </c>
      <c r="I11" s="430">
        <v>472</v>
      </c>
      <c r="J11" s="430">
        <v>120650</v>
      </c>
      <c r="K11" s="430">
        <v>19289</v>
      </c>
      <c r="L11" s="430">
        <v>183959</v>
      </c>
      <c r="M11" s="430">
        <v>-3650</v>
      </c>
      <c r="N11" s="430">
        <v>258197</v>
      </c>
    </row>
    <row r="12" spans="1:14" ht="19.5" customHeight="1">
      <c r="A12" s="431" t="s">
        <v>561</v>
      </c>
      <c r="B12" s="432"/>
      <c r="C12" s="433"/>
      <c r="D12" s="434" t="s">
        <v>562</v>
      </c>
      <c r="E12" s="434" t="s">
        <v>562</v>
      </c>
      <c r="F12" s="434" t="s">
        <v>562</v>
      </c>
      <c r="G12" s="434" t="s">
        <v>562</v>
      </c>
      <c r="H12" s="434" t="s">
        <v>562</v>
      </c>
      <c r="I12" s="434" t="s">
        <v>562</v>
      </c>
      <c r="J12" s="434" t="s">
        <v>562</v>
      </c>
      <c r="K12" s="434" t="s">
        <v>562</v>
      </c>
      <c r="L12" s="434" t="s">
        <v>562</v>
      </c>
      <c r="M12" s="434" t="s">
        <v>562</v>
      </c>
      <c r="N12" s="434" t="s">
        <v>562</v>
      </c>
    </row>
    <row r="13" spans="1:14" ht="19.5" customHeight="1">
      <c r="A13" s="435"/>
      <c r="B13" s="436" t="s">
        <v>563</v>
      </c>
      <c r="C13" s="437"/>
      <c r="D13" s="438" t="s">
        <v>564</v>
      </c>
      <c r="E13" s="438" t="s">
        <v>564</v>
      </c>
      <c r="F13" s="438" t="s">
        <v>564</v>
      </c>
      <c r="G13" s="438" t="s">
        <v>564</v>
      </c>
      <c r="H13" s="438" t="s">
        <v>564</v>
      </c>
      <c r="I13" s="438" t="s">
        <v>564</v>
      </c>
      <c r="J13" s="438" t="s">
        <v>564</v>
      </c>
      <c r="K13" s="438">
        <v>-1743</v>
      </c>
      <c r="L13" s="439">
        <v>-1743</v>
      </c>
      <c r="M13" s="438" t="s">
        <v>564</v>
      </c>
      <c r="N13" s="439">
        <v>-1743</v>
      </c>
    </row>
    <row r="14" spans="1:14" ht="19.5" customHeight="1">
      <c r="A14" s="435"/>
      <c r="B14" s="436" t="s">
        <v>565</v>
      </c>
      <c r="C14" s="437"/>
      <c r="D14" s="438" t="s">
        <v>564</v>
      </c>
      <c r="E14" s="438" t="s">
        <v>564</v>
      </c>
      <c r="F14" s="438" t="s">
        <v>564</v>
      </c>
      <c r="G14" s="438" t="s">
        <v>564</v>
      </c>
      <c r="H14" s="438" t="s">
        <v>564</v>
      </c>
      <c r="I14" s="438" t="s">
        <v>564</v>
      </c>
      <c r="J14" s="438" t="s">
        <v>564</v>
      </c>
      <c r="K14" s="438">
        <v>-1494</v>
      </c>
      <c r="L14" s="439">
        <v>-1494</v>
      </c>
      <c r="M14" s="438" t="s">
        <v>564</v>
      </c>
      <c r="N14" s="439">
        <v>-1494</v>
      </c>
    </row>
    <row r="15" spans="1:14" ht="19.5" customHeight="1">
      <c r="A15" s="435"/>
      <c r="B15" s="436" t="s">
        <v>566</v>
      </c>
      <c r="C15" s="437"/>
      <c r="D15" s="438" t="s">
        <v>564</v>
      </c>
      <c r="E15" s="438" t="s">
        <v>564</v>
      </c>
      <c r="F15" s="438" t="s">
        <v>564</v>
      </c>
      <c r="G15" s="438" t="s">
        <v>564</v>
      </c>
      <c r="H15" s="438" t="s">
        <v>564</v>
      </c>
      <c r="I15" s="438" t="s">
        <v>564</v>
      </c>
      <c r="J15" s="438" t="s">
        <v>564</v>
      </c>
      <c r="K15" s="438">
        <v>-45</v>
      </c>
      <c r="L15" s="438">
        <v>-45</v>
      </c>
      <c r="M15" s="438" t="s">
        <v>564</v>
      </c>
      <c r="N15" s="438">
        <v>-45</v>
      </c>
    </row>
    <row r="16" spans="1:14" ht="19.5" customHeight="1">
      <c r="A16" s="435"/>
      <c r="B16" s="436" t="s">
        <v>567</v>
      </c>
      <c r="C16" s="440"/>
      <c r="D16" s="438" t="s">
        <v>564</v>
      </c>
      <c r="E16" s="438" t="s">
        <v>564</v>
      </c>
      <c r="F16" s="438" t="s">
        <v>564</v>
      </c>
      <c r="G16" s="438" t="s">
        <v>564</v>
      </c>
      <c r="H16" s="438" t="s">
        <v>564</v>
      </c>
      <c r="I16" s="438">
        <v>160</v>
      </c>
      <c r="J16" s="438" t="s">
        <v>564</v>
      </c>
      <c r="K16" s="438">
        <v>-160</v>
      </c>
      <c r="L16" s="438" t="s">
        <v>564</v>
      </c>
      <c r="M16" s="438" t="s">
        <v>564</v>
      </c>
      <c r="N16" s="438" t="s">
        <v>564</v>
      </c>
    </row>
    <row r="17" spans="1:14" ht="19.5" customHeight="1">
      <c r="A17" s="435"/>
      <c r="B17" s="436" t="s">
        <v>568</v>
      </c>
      <c r="C17" s="440"/>
      <c r="D17" s="438" t="s">
        <v>564</v>
      </c>
      <c r="E17" s="438" t="s">
        <v>564</v>
      </c>
      <c r="F17" s="438" t="s">
        <v>564</v>
      </c>
      <c r="G17" s="438" t="s">
        <v>564</v>
      </c>
      <c r="H17" s="438" t="s">
        <v>564</v>
      </c>
      <c r="I17" s="438">
        <v>56</v>
      </c>
      <c r="J17" s="438" t="s">
        <v>564</v>
      </c>
      <c r="K17" s="438">
        <v>-56</v>
      </c>
      <c r="L17" s="438" t="s">
        <v>564</v>
      </c>
      <c r="M17" s="438" t="s">
        <v>564</v>
      </c>
      <c r="N17" s="438" t="s">
        <v>564</v>
      </c>
    </row>
    <row r="18" spans="1:14" ht="19.5" customHeight="1">
      <c r="A18" s="435"/>
      <c r="B18" s="436" t="s">
        <v>569</v>
      </c>
      <c r="C18" s="440"/>
      <c r="D18" s="438" t="s">
        <v>564</v>
      </c>
      <c r="E18" s="438" t="s">
        <v>564</v>
      </c>
      <c r="F18" s="438" t="s">
        <v>564</v>
      </c>
      <c r="G18" s="438" t="s">
        <v>564</v>
      </c>
      <c r="H18" s="438" t="s">
        <v>564</v>
      </c>
      <c r="I18" s="438" t="s">
        <v>564</v>
      </c>
      <c r="J18" s="438">
        <v>10000</v>
      </c>
      <c r="K18" s="439">
        <v>-10000</v>
      </c>
      <c r="L18" s="438" t="s">
        <v>564</v>
      </c>
      <c r="M18" s="438" t="s">
        <v>564</v>
      </c>
      <c r="N18" s="438" t="s">
        <v>564</v>
      </c>
    </row>
    <row r="19" spans="1:14" ht="19.5" customHeight="1">
      <c r="A19" s="435"/>
      <c r="B19" s="436" t="s">
        <v>282</v>
      </c>
      <c r="C19" s="440"/>
      <c r="D19" s="438" t="s">
        <v>564</v>
      </c>
      <c r="E19" s="438" t="s">
        <v>564</v>
      </c>
      <c r="F19" s="438" t="s">
        <v>564</v>
      </c>
      <c r="G19" s="438" t="s">
        <v>564</v>
      </c>
      <c r="H19" s="438" t="s">
        <v>564</v>
      </c>
      <c r="I19" s="438" t="s">
        <v>564</v>
      </c>
      <c r="J19" s="438" t="s">
        <v>564</v>
      </c>
      <c r="K19" s="438">
        <v>19065</v>
      </c>
      <c r="L19" s="438">
        <v>19065</v>
      </c>
      <c r="M19" s="438" t="s">
        <v>564</v>
      </c>
      <c r="N19" s="438">
        <v>19065</v>
      </c>
    </row>
    <row r="20" spans="1:14" ht="19.5" customHeight="1">
      <c r="A20" s="435"/>
      <c r="B20" s="436" t="s">
        <v>283</v>
      </c>
      <c r="C20" s="440"/>
      <c r="D20" s="438" t="s">
        <v>564</v>
      </c>
      <c r="E20" s="438" t="s">
        <v>564</v>
      </c>
      <c r="F20" s="438" t="s">
        <v>564</v>
      </c>
      <c r="G20" s="438" t="s">
        <v>564</v>
      </c>
      <c r="H20" s="438" t="s">
        <v>564</v>
      </c>
      <c r="I20" s="438" t="s">
        <v>564</v>
      </c>
      <c r="J20" s="438" t="s">
        <v>564</v>
      </c>
      <c r="K20" s="438" t="s">
        <v>564</v>
      </c>
      <c r="L20" s="438" t="s">
        <v>564</v>
      </c>
      <c r="M20" s="438">
        <v>-143</v>
      </c>
      <c r="N20" s="438">
        <v>-143</v>
      </c>
    </row>
    <row r="21" spans="1:14" ht="19.5" customHeight="1">
      <c r="A21" s="435"/>
      <c r="B21" s="436" t="s">
        <v>284</v>
      </c>
      <c r="C21" s="440"/>
      <c r="D21" s="438" t="s">
        <v>564</v>
      </c>
      <c r="E21" s="438" t="s">
        <v>564</v>
      </c>
      <c r="F21" s="438">
        <v>1</v>
      </c>
      <c r="G21" s="438">
        <v>1</v>
      </c>
      <c r="H21" s="438" t="s">
        <v>564</v>
      </c>
      <c r="I21" s="438" t="s">
        <v>564</v>
      </c>
      <c r="J21" s="438" t="s">
        <v>564</v>
      </c>
      <c r="K21" s="438" t="s">
        <v>564</v>
      </c>
      <c r="L21" s="438" t="s">
        <v>564</v>
      </c>
      <c r="M21" s="438">
        <v>3</v>
      </c>
      <c r="N21" s="438">
        <v>5</v>
      </c>
    </row>
    <row r="22" spans="1:14" ht="19.5" customHeight="1">
      <c r="A22" s="435"/>
      <c r="B22" s="436" t="s">
        <v>570</v>
      </c>
      <c r="C22" s="440"/>
      <c r="D22" s="438" t="s">
        <v>564</v>
      </c>
      <c r="E22" s="438" t="s">
        <v>564</v>
      </c>
      <c r="F22" s="438" t="s">
        <v>564</v>
      </c>
      <c r="G22" s="438" t="s">
        <v>564</v>
      </c>
      <c r="H22" s="438" t="s">
        <v>564</v>
      </c>
      <c r="I22" s="438" t="s">
        <v>564</v>
      </c>
      <c r="J22" s="438" t="s">
        <v>564</v>
      </c>
      <c r="K22" s="438">
        <v>686</v>
      </c>
      <c r="L22" s="438">
        <v>686</v>
      </c>
      <c r="M22" s="438" t="s">
        <v>564</v>
      </c>
      <c r="N22" s="438">
        <v>686</v>
      </c>
    </row>
    <row r="23" spans="1:14" ht="19.5" customHeight="1">
      <c r="A23" s="441"/>
      <c r="B23" s="1248" t="s">
        <v>571</v>
      </c>
      <c r="C23" s="1249"/>
      <c r="D23" s="442" t="s">
        <v>564</v>
      </c>
      <c r="E23" s="442" t="s">
        <v>564</v>
      </c>
      <c r="F23" s="442" t="s">
        <v>564</v>
      </c>
      <c r="G23" s="442" t="s">
        <v>564</v>
      </c>
      <c r="H23" s="442" t="s">
        <v>564</v>
      </c>
      <c r="I23" s="442" t="s">
        <v>564</v>
      </c>
      <c r="J23" s="442" t="s">
        <v>564</v>
      </c>
      <c r="K23" s="442" t="s">
        <v>564</v>
      </c>
      <c r="L23" s="442" t="s">
        <v>564</v>
      </c>
      <c r="M23" s="442" t="s">
        <v>564</v>
      </c>
      <c r="N23" s="442" t="s">
        <v>564</v>
      </c>
    </row>
    <row r="24" spans="1:14" ht="19.5" customHeight="1">
      <c r="A24" s="427" t="s">
        <v>572</v>
      </c>
      <c r="B24" s="443"/>
      <c r="C24" s="444"/>
      <c r="D24" s="430" t="s">
        <v>564</v>
      </c>
      <c r="E24" s="430" t="s">
        <v>564</v>
      </c>
      <c r="F24" s="430">
        <v>1</v>
      </c>
      <c r="G24" s="430">
        <v>1</v>
      </c>
      <c r="H24" s="430" t="s">
        <v>564</v>
      </c>
      <c r="I24" s="430">
        <v>217</v>
      </c>
      <c r="J24" s="430">
        <v>10000</v>
      </c>
      <c r="K24" s="430">
        <v>6250</v>
      </c>
      <c r="L24" s="430">
        <v>16468</v>
      </c>
      <c r="M24" s="430">
        <v>-139</v>
      </c>
      <c r="N24" s="430">
        <v>16330</v>
      </c>
    </row>
    <row r="25" spans="1:14" ht="19.5" customHeight="1">
      <c r="A25" s="427" t="s">
        <v>411</v>
      </c>
      <c r="B25" s="428"/>
      <c r="C25" s="429"/>
      <c r="D25" s="430">
        <v>48652</v>
      </c>
      <c r="E25" s="430">
        <v>29114</v>
      </c>
      <c r="F25" s="430">
        <v>122</v>
      </c>
      <c r="G25" s="430">
        <v>29237</v>
      </c>
      <c r="H25" s="430">
        <v>43548</v>
      </c>
      <c r="I25" s="430">
        <v>689</v>
      </c>
      <c r="J25" s="430">
        <v>130650</v>
      </c>
      <c r="K25" s="430">
        <v>25540</v>
      </c>
      <c r="L25" s="430">
        <v>200428</v>
      </c>
      <c r="M25" s="430">
        <v>-3790</v>
      </c>
      <c r="N25" s="430">
        <v>274527</v>
      </c>
    </row>
    <row r="26" spans="4:19" ht="11.25">
      <c r="D26" s="445"/>
      <c r="E26" s="445"/>
      <c r="F26" s="445"/>
      <c r="G26" s="445"/>
      <c r="H26" s="445"/>
      <c r="I26" s="445"/>
      <c r="J26" s="445"/>
      <c r="K26" s="445"/>
      <c r="L26" s="445"/>
      <c r="M26" s="445"/>
      <c r="N26" s="445"/>
      <c r="O26" s="446"/>
      <c r="P26" s="446"/>
      <c r="Q26" s="446"/>
      <c r="R26" s="446"/>
      <c r="S26" s="446"/>
    </row>
    <row r="27" spans="1:14" ht="16.5" customHeight="1">
      <c r="A27" s="1250"/>
      <c r="B27" s="1250"/>
      <c r="C27" s="1250"/>
      <c r="D27" s="1251" t="s">
        <v>573</v>
      </c>
      <c r="E27" s="1252"/>
      <c r="F27" s="1252"/>
      <c r="G27" s="1253"/>
      <c r="H27" s="1254" t="s">
        <v>464</v>
      </c>
      <c r="I27" s="447"/>
      <c r="J27" s="447"/>
      <c r="K27" s="447"/>
      <c r="L27" s="447"/>
      <c r="M27" s="447"/>
      <c r="N27" s="447"/>
    </row>
    <row r="28" spans="1:14" ht="7.5" customHeight="1">
      <c r="A28" s="1250"/>
      <c r="B28" s="1250"/>
      <c r="C28" s="1250"/>
      <c r="D28" s="1257" t="s">
        <v>379</v>
      </c>
      <c r="E28" s="1257" t="s">
        <v>574</v>
      </c>
      <c r="F28" s="1257" t="s">
        <v>545</v>
      </c>
      <c r="G28" s="1257" t="s">
        <v>575</v>
      </c>
      <c r="H28" s="1255"/>
      <c r="I28" s="447"/>
      <c r="J28" s="447"/>
      <c r="K28" s="447"/>
      <c r="L28" s="447"/>
      <c r="M28" s="447"/>
      <c r="N28" s="447"/>
    </row>
    <row r="29" spans="1:14" ht="7.5" customHeight="1">
      <c r="A29" s="1250"/>
      <c r="B29" s="1250"/>
      <c r="C29" s="1250"/>
      <c r="D29" s="1258"/>
      <c r="E29" s="1258"/>
      <c r="F29" s="1258"/>
      <c r="G29" s="1258"/>
      <c r="H29" s="1255"/>
      <c r="I29" s="447"/>
      <c r="J29" s="447"/>
      <c r="K29" s="447"/>
      <c r="L29" s="447"/>
      <c r="M29" s="447"/>
      <c r="N29" s="447"/>
    </row>
    <row r="30" spans="1:14" ht="7.5" customHeight="1">
      <c r="A30" s="1250"/>
      <c r="B30" s="1250"/>
      <c r="C30" s="1250"/>
      <c r="D30" s="1258"/>
      <c r="E30" s="1258"/>
      <c r="F30" s="1258"/>
      <c r="G30" s="1258"/>
      <c r="H30" s="1255"/>
      <c r="I30" s="447"/>
      <c r="J30" s="447"/>
      <c r="K30" s="447"/>
      <c r="L30" s="447"/>
      <c r="M30" s="447"/>
      <c r="N30" s="447"/>
    </row>
    <row r="31" spans="1:14" ht="7.5" customHeight="1">
      <c r="A31" s="1250"/>
      <c r="B31" s="1250"/>
      <c r="C31" s="1250"/>
      <c r="D31" s="1258"/>
      <c r="E31" s="1258"/>
      <c r="F31" s="1258"/>
      <c r="G31" s="1258"/>
      <c r="H31" s="1255"/>
      <c r="I31" s="447"/>
      <c r="J31" s="447"/>
      <c r="K31" s="447"/>
      <c r="L31" s="447"/>
      <c r="M31" s="447"/>
      <c r="N31" s="447"/>
    </row>
    <row r="32" spans="1:14" ht="7.5" customHeight="1">
      <c r="A32" s="1250"/>
      <c r="B32" s="1250"/>
      <c r="C32" s="1250"/>
      <c r="D32" s="1258"/>
      <c r="E32" s="1258"/>
      <c r="F32" s="1258"/>
      <c r="G32" s="1258"/>
      <c r="H32" s="1255"/>
      <c r="I32" s="447"/>
      <c r="J32" s="447"/>
      <c r="K32" s="447"/>
      <c r="L32" s="447"/>
      <c r="M32" s="447"/>
      <c r="N32" s="447"/>
    </row>
    <row r="33" spans="1:14" ht="7.5" customHeight="1">
      <c r="A33" s="1250"/>
      <c r="B33" s="1250"/>
      <c r="C33" s="1250"/>
      <c r="D33" s="1258"/>
      <c r="E33" s="1258"/>
      <c r="F33" s="1258"/>
      <c r="G33" s="1258"/>
      <c r="H33" s="1256"/>
      <c r="I33" s="447"/>
      <c r="J33" s="447"/>
      <c r="K33" s="447"/>
      <c r="L33" s="447"/>
      <c r="M33" s="447"/>
      <c r="N33" s="447"/>
    </row>
    <row r="34" spans="1:14" ht="19.5" customHeight="1">
      <c r="A34" s="427" t="s">
        <v>560</v>
      </c>
      <c r="B34" s="428"/>
      <c r="C34" s="429"/>
      <c r="D34" s="430">
        <v>99767</v>
      </c>
      <c r="E34" s="430" t="s">
        <v>564</v>
      </c>
      <c r="F34" s="430">
        <v>15090</v>
      </c>
      <c r="G34" s="430">
        <v>114857</v>
      </c>
      <c r="H34" s="430">
        <v>373054</v>
      </c>
      <c r="I34" s="447"/>
      <c r="J34" s="447"/>
      <c r="K34" s="447"/>
      <c r="L34" s="447"/>
      <c r="M34" s="447"/>
      <c r="N34" s="447"/>
    </row>
    <row r="35" spans="1:14" ht="19.5" customHeight="1">
      <c r="A35" s="431" t="s">
        <v>561</v>
      </c>
      <c r="B35" s="432"/>
      <c r="C35" s="433"/>
      <c r="D35" s="434" t="s">
        <v>562</v>
      </c>
      <c r="E35" s="434"/>
      <c r="F35" s="434"/>
      <c r="G35" s="434"/>
      <c r="H35" s="434"/>
      <c r="I35" s="447"/>
      <c r="J35" s="447"/>
      <c r="K35" s="447"/>
      <c r="L35" s="447"/>
      <c r="M35" s="447"/>
      <c r="N35" s="447"/>
    </row>
    <row r="36" spans="1:14" ht="19.5" customHeight="1">
      <c r="A36" s="435"/>
      <c r="B36" s="436" t="s">
        <v>563</v>
      </c>
      <c r="C36" s="437"/>
      <c r="D36" s="438" t="s">
        <v>564</v>
      </c>
      <c r="E36" s="438" t="s">
        <v>564</v>
      </c>
      <c r="F36" s="438" t="s">
        <v>564</v>
      </c>
      <c r="G36" s="438" t="s">
        <v>564</v>
      </c>
      <c r="H36" s="438">
        <v>-1743</v>
      </c>
      <c r="I36" s="447"/>
      <c r="J36" s="447"/>
      <c r="K36" s="447"/>
      <c r="L36" s="447"/>
      <c r="M36" s="447"/>
      <c r="N36" s="447"/>
    </row>
    <row r="37" spans="1:14" ht="19.5" customHeight="1">
      <c r="A37" s="435"/>
      <c r="B37" s="436" t="s">
        <v>576</v>
      </c>
      <c r="C37" s="437"/>
      <c r="D37" s="438" t="s">
        <v>564</v>
      </c>
      <c r="E37" s="438" t="s">
        <v>564</v>
      </c>
      <c r="F37" s="438" t="s">
        <v>564</v>
      </c>
      <c r="G37" s="438" t="s">
        <v>564</v>
      </c>
      <c r="H37" s="438">
        <v>-1494</v>
      </c>
      <c r="I37" s="447"/>
      <c r="J37" s="447"/>
      <c r="K37" s="447"/>
      <c r="L37" s="447"/>
      <c r="M37" s="447"/>
      <c r="N37" s="447"/>
    </row>
    <row r="38" spans="1:14" ht="19.5" customHeight="1">
      <c r="A38" s="435"/>
      <c r="B38" s="436" t="s">
        <v>566</v>
      </c>
      <c r="C38" s="437"/>
      <c r="D38" s="438" t="s">
        <v>564</v>
      </c>
      <c r="E38" s="438" t="s">
        <v>564</v>
      </c>
      <c r="F38" s="438" t="s">
        <v>564</v>
      </c>
      <c r="G38" s="438" t="s">
        <v>564</v>
      </c>
      <c r="H38" s="438">
        <v>-45</v>
      </c>
      <c r="I38" s="447"/>
      <c r="J38" s="447"/>
      <c r="K38" s="447"/>
      <c r="L38" s="447"/>
      <c r="M38" s="447"/>
      <c r="N38" s="447"/>
    </row>
    <row r="39" spans="1:14" ht="19.5" customHeight="1">
      <c r="A39" s="435"/>
      <c r="B39" s="436" t="s">
        <v>567</v>
      </c>
      <c r="C39" s="440"/>
      <c r="D39" s="438" t="s">
        <v>564</v>
      </c>
      <c r="E39" s="438" t="s">
        <v>564</v>
      </c>
      <c r="F39" s="438" t="s">
        <v>564</v>
      </c>
      <c r="G39" s="438" t="s">
        <v>564</v>
      </c>
      <c r="H39" s="438" t="s">
        <v>564</v>
      </c>
      <c r="I39" s="447"/>
      <c r="J39" s="447"/>
      <c r="K39" s="447"/>
      <c r="L39" s="447"/>
      <c r="M39" s="447"/>
      <c r="N39" s="447"/>
    </row>
    <row r="40" spans="1:14" ht="19.5" customHeight="1">
      <c r="A40" s="435"/>
      <c r="B40" s="436" t="s">
        <v>568</v>
      </c>
      <c r="C40" s="440"/>
      <c r="D40" s="438" t="s">
        <v>564</v>
      </c>
      <c r="E40" s="438" t="s">
        <v>564</v>
      </c>
      <c r="F40" s="438" t="s">
        <v>564</v>
      </c>
      <c r="G40" s="438" t="s">
        <v>564</v>
      </c>
      <c r="H40" s="438" t="s">
        <v>564</v>
      </c>
      <c r="I40" s="447"/>
      <c r="J40" s="447"/>
      <c r="K40" s="447"/>
      <c r="L40" s="447"/>
      <c r="M40" s="447"/>
      <c r="N40" s="447"/>
    </row>
    <row r="41" spans="1:14" ht="19.5" customHeight="1">
      <c r="A41" s="435"/>
      <c r="B41" s="436" t="s">
        <v>569</v>
      </c>
      <c r="C41" s="440"/>
      <c r="D41" s="438" t="s">
        <v>564</v>
      </c>
      <c r="E41" s="438" t="s">
        <v>564</v>
      </c>
      <c r="F41" s="438" t="s">
        <v>564</v>
      </c>
      <c r="G41" s="438" t="s">
        <v>564</v>
      </c>
      <c r="H41" s="438" t="s">
        <v>564</v>
      </c>
      <c r="I41" s="447"/>
      <c r="J41" s="447"/>
      <c r="K41" s="447"/>
      <c r="L41" s="447"/>
      <c r="M41" s="447"/>
      <c r="N41" s="447"/>
    </row>
    <row r="42" spans="1:14" ht="19.5" customHeight="1">
      <c r="A42" s="435"/>
      <c r="B42" s="436" t="s">
        <v>282</v>
      </c>
      <c r="C42" s="440"/>
      <c r="D42" s="438" t="s">
        <v>564</v>
      </c>
      <c r="E42" s="438" t="s">
        <v>564</v>
      </c>
      <c r="F42" s="438" t="s">
        <v>564</v>
      </c>
      <c r="G42" s="438" t="s">
        <v>564</v>
      </c>
      <c r="H42" s="438">
        <v>19065</v>
      </c>
      <c r="I42" s="447"/>
      <c r="J42" s="447"/>
      <c r="K42" s="447"/>
      <c r="L42" s="447"/>
      <c r="M42" s="447"/>
      <c r="N42" s="447"/>
    </row>
    <row r="43" spans="1:14" ht="19.5" customHeight="1">
      <c r="A43" s="435"/>
      <c r="B43" s="436" t="s">
        <v>283</v>
      </c>
      <c r="C43" s="440"/>
      <c r="D43" s="438" t="s">
        <v>564</v>
      </c>
      <c r="E43" s="438" t="s">
        <v>564</v>
      </c>
      <c r="F43" s="438" t="s">
        <v>564</v>
      </c>
      <c r="G43" s="438" t="s">
        <v>564</v>
      </c>
      <c r="H43" s="438">
        <v>-143</v>
      </c>
      <c r="I43" s="447"/>
      <c r="J43" s="447"/>
      <c r="K43" s="447"/>
      <c r="L43" s="447"/>
      <c r="M43" s="447"/>
      <c r="N43" s="447"/>
    </row>
    <row r="44" spans="1:14" ht="19.5" customHeight="1">
      <c r="A44" s="435"/>
      <c r="B44" s="436" t="s">
        <v>284</v>
      </c>
      <c r="C44" s="440"/>
      <c r="D44" s="438" t="s">
        <v>564</v>
      </c>
      <c r="E44" s="438" t="s">
        <v>564</v>
      </c>
      <c r="F44" s="438" t="s">
        <v>564</v>
      </c>
      <c r="G44" s="438" t="s">
        <v>564</v>
      </c>
      <c r="H44" s="438">
        <v>5</v>
      </c>
      <c r="I44" s="447"/>
      <c r="J44" s="447"/>
      <c r="K44" s="447"/>
      <c r="L44" s="447"/>
      <c r="M44" s="447"/>
      <c r="N44" s="447"/>
    </row>
    <row r="45" spans="1:14" ht="19.5" customHeight="1">
      <c r="A45" s="435"/>
      <c r="B45" s="436" t="s">
        <v>570</v>
      </c>
      <c r="C45" s="440"/>
      <c r="D45" s="438" t="s">
        <v>564</v>
      </c>
      <c r="E45" s="438" t="s">
        <v>564</v>
      </c>
      <c r="F45" s="438" t="s">
        <v>564</v>
      </c>
      <c r="G45" s="438" t="s">
        <v>564</v>
      </c>
      <c r="H45" s="438">
        <v>686</v>
      </c>
      <c r="I45" s="447"/>
      <c r="J45" s="447"/>
      <c r="K45" s="447"/>
      <c r="L45" s="447"/>
      <c r="M45" s="447"/>
      <c r="N45" s="447"/>
    </row>
    <row r="46" spans="1:14" ht="19.5" customHeight="1">
      <c r="A46" s="441"/>
      <c r="B46" s="1248" t="s">
        <v>571</v>
      </c>
      <c r="C46" s="1249"/>
      <c r="D46" s="448">
        <v>-6303</v>
      </c>
      <c r="E46" s="442">
        <v>-4</v>
      </c>
      <c r="F46" s="442">
        <v>-686</v>
      </c>
      <c r="G46" s="448">
        <v>-6994</v>
      </c>
      <c r="H46" s="448">
        <v>-6994</v>
      </c>
      <c r="I46" s="447"/>
      <c r="J46" s="447"/>
      <c r="K46" s="447"/>
      <c r="L46" s="447"/>
      <c r="M46" s="447"/>
      <c r="N46" s="447"/>
    </row>
    <row r="47" spans="1:14" ht="19.5" customHeight="1">
      <c r="A47" s="427" t="s">
        <v>572</v>
      </c>
      <c r="B47" s="443"/>
      <c r="C47" s="444"/>
      <c r="D47" s="449">
        <v>-6303</v>
      </c>
      <c r="E47" s="430">
        <v>-4</v>
      </c>
      <c r="F47" s="430">
        <v>-686</v>
      </c>
      <c r="G47" s="449">
        <v>-6994</v>
      </c>
      <c r="H47" s="430">
        <v>9335</v>
      </c>
      <c r="I47" s="447"/>
      <c r="J47" s="447"/>
      <c r="K47" s="447"/>
      <c r="L47" s="447"/>
      <c r="M47" s="447"/>
      <c r="N47" s="447"/>
    </row>
    <row r="48" spans="1:14" ht="19.5" customHeight="1">
      <c r="A48" s="427" t="s">
        <v>411</v>
      </c>
      <c r="B48" s="428"/>
      <c r="C48" s="429"/>
      <c r="D48" s="430">
        <v>93463</v>
      </c>
      <c r="E48" s="430">
        <v>-4</v>
      </c>
      <c r="F48" s="430">
        <v>14403</v>
      </c>
      <c r="G48" s="430">
        <v>107862</v>
      </c>
      <c r="H48" s="430">
        <v>382389</v>
      </c>
      <c r="I48" s="447"/>
      <c r="J48" s="447"/>
      <c r="K48" s="447"/>
      <c r="L48" s="447"/>
      <c r="M48" s="447"/>
      <c r="N48" s="447"/>
    </row>
    <row r="49" ht="16.5" customHeight="1">
      <c r="B49" s="421" t="s">
        <v>577</v>
      </c>
    </row>
    <row r="50" ht="16.5" customHeight="1"/>
  </sheetData>
  <mergeCells count="25">
    <mergeCell ref="A4:C10"/>
    <mergeCell ref="D4:N4"/>
    <mergeCell ref="D5:D10"/>
    <mergeCell ref="E5:G5"/>
    <mergeCell ref="H5:L5"/>
    <mergeCell ref="M5:M10"/>
    <mergeCell ref="N5:N10"/>
    <mergeCell ref="E6:E10"/>
    <mergeCell ref="F6:F10"/>
    <mergeCell ref="G6:G10"/>
    <mergeCell ref="H6:H10"/>
    <mergeCell ref="I6:K6"/>
    <mergeCell ref="L6:L10"/>
    <mergeCell ref="I7:I10"/>
    <mergeCell ref="J7:J10"/>
    <mergeCell ref="K7:K10"/>
    <mergeCell ref="H27:H33"/>
    <mergeCell ref="D28:D33"/>
    <mergeCell ref="E28:E33"/>
    <mergeCell ref="F28:F33"/>
    <mergeCell ref="G28:G33"/>
    <mergeCell ref="B46:C46"/>
    <mergeCell ref="B23:C23"/>
    <mergeCell ref="A27:C33"/>
    <mergeCell ref="D27:G27"/>
  </mergeCells>
  <printOptions/>
  <pageMargins left="0.3937007874015748" right="0.3937007874015748" top="0.7874015748031497" bottom="0.3937007874015748" header="0.5118110236220472" footer="0.5118110236220472"/>
  <pageSetup horizontalDpi="300" verticalDpi="300" orientation="portrait" paperSize="9" scale="85" r:id="rId1"/>
  <headerFooter alignWithMargins="0">
    <oddHeader>&amp;C&amp;A</oddHeader>
  </headerFooter>
</worksheet>
</file>

<file path=xl/worksheets/sheet13.xml><?xml version="1.0" encoding="utf-8"?>
<worksheet xmlns="http://schemas.openxmlformats.org/spreadsheetml/2006/main" xmlns:r="http://schemas.openxmlformats.org/officeDocument/2006/relationships">
  <dimension ref="B2:T34"/>
  <sheetViews>
    <sheetView workbookViewId="0" topLeftCell="A1">
      <selection activeCell="A1" sqref="A1"/>
    </sheetView>
  </sheetViews>
  <sheetFormatPr defaultColWidth="9.00390625" defaultRowHeight="13.5"/>
  <cols>
    <col min="1" max="1" width="1.4921875" style="1" customWidth="1"/>
    <col min="2" max="2" width="0.6171875" style="1" customWidth="1"/>
    <col min="3" max="3" width="1.625" style="1" customWidth="1"/>
    <col min="4" max="4" width="22.00390625" style="1" customWidth="1"/>
    <col min="5" max="5" width="0.74609375" style="1" customWidth="1"/>
    <col min="6" max="6" width="11.875" style="1" customWidth="1"/>
    <col min="7" max="7" width="11.375" style="1" customWidth="1"/>
    <col min="8" max="10" width="11.875" style="1" customWidth="1"/>
    <col min="11" max="11" width="11.50390625" style="1" customWidth="1"/>
    <col min="12" max="12" width="11.25390625" style="1" customWidth="1"/>
    <col min="13" max="13" width="11.75390625" style="1" customWidth="1"/>
    <col min="14" max="14" width="8.50390625" style="1" customWidth="1"/>
    <col min="15" max="16384" width="8.875" style="1" customWidth="1"/>
  </cols>
  <sheetData>
    <row r="1" ht="9.75" customHeight="1"/>
    <row r="2" spans="3:15" s="315" customFormat="1" ht="34.5" customHeight="1">
      <c r="C2" s="450"/>
      <c r="D2" s="451" t="s">
        <v>578</v>
      </c>
      <c r="E2" s="1275"/>
      <c r="F2" s="1276"/>
      <c r="I2" s="450" t="s">
        <v>579</v>
      </c>
      <c r="J2" s="450"/>
      <c r="L2" s="450"/>
      <c r="M2" s="450"/>
      <c r="N2" s="450"/>
      <c r="O2" s="450"/>
    </row>
    <row r="3" spans="3:20" s="315" customFormat="1" ht="10.5" customHeight="1">
      <c r="C3" s="450"/>
      <c r="D3" s="450"/>
      <c r="E3" s="450"/>
      <c r="F3" s="450"/>
      <c r="G3" s="450"/>
      <c r="H3" s="450"/>
      <c r="I3" s="452"/>
      <c r="J3" s="452"/>
      <c r="K3" s="450"/>
      <c r="N3" s="450"/>
      <c r="O3" s="450"/>
      <c r="P3" s="453"/>
      <c r="R3" s="450"/>
      <c r="T3" s="450"/>
    </row>
    <row r="4" spans="3:20" s="315" customFormat="1" ht="17.25" customHeight="1">
      <c r="C4" s="450"/>
      <c r="D4" s="450"/>
      <c r="E4" s="450"/>
      <c r="F4" s="450"/>
      <c r="G4" s="450"/>
      <c r="H4" s="450"/>
      <c r="I4" s="452"/>
      <c r="J4" s="452"/>
      <c r="K4" s="450"/>
      <c r="L4" s="454" t="s">
        <v>472</v>
      </c>
      <c r="N4" s="450"/>
      <c r="O4" s="450"/>
      <c r="P4" s="453"/>
      <c r="R4" s="450"/>
      <c r="T4" s="450"/>
    </row>
    <row r="5" spans="2:14" ht="18" customHeight="1">
      <c r="B5" s="455"/>
      <c r="C5" s="98"/>
      <c r="D5" s="98"/>
      <c r="E5" s="456"/>
      <c r="F5" s="457" t="s">
        <v>580</v>
      </c>
      <c r="G5" s="457"/>
      <c r="H5" s="457"/>
      <c r="I5" s="457"/>
      <c r="J5" s="457"/>
      <c r="K5" s="457"/>
      <c r="L5" s="458"/>
      <c r="M5" s="351"/>
      <c r="N5" s="351"/>
    </row>
    <row r="6" spans="2:14" ht="18" customHeight="1">
      <c r="B6" s="459"/>
      <c r="C6" s="353"/>
      <c r="D6" s="353"/>
      <c r="E6" s="460"/>
      <c r="F6" s="1277" t="s">
        <v>182</v>
      </c>
      <c r="G6" s="1268" t="s">
        <v>183</v>
      </c>
      <c r="H6" s="457" t="s">
        <v>184</v>
      </c>
      <c r="I6" s="457"/>
      <c r="J6" s="457"/>
      <c r="K6" s="1268" t="s">
        <v>378</v>
      </c>
      <c r="L6" s="1268" t="s">
        <v>474</v>
      </c>
      <c r="M6" s="351"/>
      <c r="N6" s="351"/>
    </row>
    <row r="7" spans="2:14" ht="30.75" customHeight="1">
      <c r="B7" s="459"/>
      <c r="C7" s="353"/>
      <c r="D7" s="353"/>
      <c r="E7" s="460"/>
      <c r="F7" s="1278"/>
      <c r="G7" s="1269"/>
      <c r="H7" s="1271" t="s">
        <v>186</v>
      </c>
      <c r="I7" s="461" t="s">
        <v>187</v>
      </c>
      <c r="J7" s="1271" t="s">
        <v>188</v>
      </c>
      <c r="K7" s="1269"/>
      <c r="L7" s="1269"/>
      <c r="M7" s="351"/>
      <c r="N7" s="351"/>
    </row>
    <row r="8" spans="2:14" ht="30.75" customHeight="1">
      <c r="B8" s="462"/>
      <c r="C8" s="463"/>
      <c r="D8" s="463"/>
      <c r="E8" s="464"/>
      <c r="F8" s="1279"/>
      <c r="G8" s="1270"/>
      <c r="H8" s="1272"/>
      <c r="I8" s="465" t="s">
        <v>389</v>
      </c>
      <c r="J8" s="1272"/>
      <c r="K8" s="1270"/>
      <c r="L8" s="1270"/>
      <c r="M8" s="351"/>
      <c r="N8" s="351"/>
    </row>
    <row r="9" spans="2:14" ht="27" customHeight="1">
      <c r="B9" s="462"/>
      <c r="C9" s="463" t="s">
        <v>275</v>
      </c>
      <c r="D9" s="463"/>
      <c r="E9" s="464"/>
      <c r="F9" s="466">
        <v>147429</v>
      </c>
      <c r="G9" s="466" t="s">
        <v>234</v>
      </c>
      <c r="H9" s="466" t="s">
        <v>234</v>
      </c>
      <c r="I9" s="466">
        <v>-569472</v>
      </c>
      <c r="J9" s="466">
        <v>-569472</v>
      </c>
      <c r="K9" s="466" t="s">
        <v>234</v>
      </c>
      <c r="L9" s="466">
        <v>-422043</v>
      </c>
      <c r="M9" s="351"/>
      <c r="N9" s="351"/>
    </row>
    <row r="10" spans="2:14" ht="27" customHeight="1">
      <c r="B10" s="455"/>
      <c r="C10" s="98" t="s">
        <v>276</v>
      </c>
      <c r="D10" s="98"/>
      <c r="E10" s="456"/>
      <c r="F10" s="466" t="s">
        <v>234</v>
      </c>
      <c r="G10" s="466" t="s">
        <v>234</v>
      </c>
      <c r="H10" s="466" t="s">
        <v>234</v>
      </c>
      <c r="I10" s="466" t="s">
        <v>234</v>
      </c>
      <c r="J10" s="466" t="s">
        <v>234</v>
      </c>
      <c r="K10" s="466" t="s">
        <v>234</v>
      </c>
      <c r="L10" s="466" t="s">
        <v>234</v>
      </c>
      <c r="M10" s="351"/>
      <c r="N10" s="351"/>
    </row>
    <row r="11" spans="2:14" ht="27" customHeight="1">
      <c r="B11" s="459"/>
      <c r="C11" s="353"/>
      <c r="D11" s="467" t="s">
        <v>278</v>
      </c>
      <c r="E11" s="468"/>
      <c r="F11" s="466" t="s">
        <v>234</v>
      </c>
      <c r="G11" s="466" t="s">
        <v>234</v>
      </c>
      <c r="H11" s="466" t="s">
        <v>234</v>
      </c>
      <c r="I11" s="466" t="s">
        <v>234</v>
      </c>
      <c r="J11" s="466" t="s">
        <v>234</v>
      </c>
      <c r="K11" s="466" t="s">
        <v>234</v>
      </c>
      <c r="L11" s="466" t="s">
        <v>234</v>
      </c>
      <c r="M11" s="351"/>
      <c r="N11" s="351"/>
    </row>
    <row r="12" spans="2:14" ht="27" customHeight="1">
      <c r="B12" s="459"/>
      <c r="C12" s="353"/>
      <c r="D12" s="467" t="s">
        <v>323</v>
      </c>
      <c r="E12" s="468"/>
      <c r="F12" s="466" t="s">
        <v>234</v>
      </c>
      <c r="G12" s="466" t="s">
        <v>234</v>
      </c>
      <c r="H12" s="466" t="s">
        <v>234</v>
      </c>
      <c r="I12" s="466" t="s">
        <v>234</v>
      </c>
      <c r="J12" s="466" t="s">
        <v>234</v>
      </c>
      <c r="K12" s="466" t="s">
        <v>234</v>
      </c>
      <c r="L12" s="466" t="s">
        <v>234</v>
      </c>
      <c r="M12" s="351"/>
      <c r="N12" s="351"/>
    </row>
    <row r="13" spans="2:14" ht="27" customHeight="1">
      <c r="B13" s="459"/>
      <c r="C13" s="353"/>
      <c r="D13" s="467" t="s">
        <v>282</v>
      </c>
      <c r="E13" s="468"/>
      <c r="F13" s="466" t="s">
        <v>234</v>
      </c>
      <c r="G13" s="466" t="s">
        <v>234</v>
      </c>
      <c r="H13" s="466" t="s">
        <v>234</v>
      </c>
      <c r="I13" s="466">
        <v>76605</v>
      </c>
      <c r="J13" s="466">
        <v>76605</v>
      </c>
      <c r="K13" s="466" t="s">
        <v>234</v>
      </c>
      <c r="L13" s="466">
        <v>76605</v>
      </c>
      <c r="M13" s="351"/>
      <c r="N13" s="351"/>
    </row>
    <row r="14" spans="2:14" ht="27" customHeight="1">
      <c r="B14" s="459"/>
      <c r="C14" s="353"/>
      <c r="D14" s="467" t="s">
        <v>284</v>
      </c>
      <c r="E14" s="468"/>
      <c r="F14" s="466" t="s">
        <v>234</v>
      </c>
      <c r="G14" s="466" t="s">
        <v>234</v>
      </c>
      <c r="H14" s="466" t="s">
        <v>234</v>
      </c>
      <c r="I14" s="466" t="s">
        <v>234</v>
      </c>
      <c r="J14" s="466" t="s">
        <v>234</v>
      </c>
      <c r="K14" s="466" t="s">
        <v>234</v>
      </c>
      <c r="L14" s="466" t="s">
        <v>234</v>
      </c>
      <c r="M14" s="351"/>
      <c r="N14" s="351"/>
    </row>
    <row r="15" spans="2:14" ht="27.75" customHeight="1">
      <c r="B15" s="462"/>
      <c r="C15" s="463"/>
      <c r="D15" s="469" t="s">
        <v>581</v>
      </c>
      <c r="E15" s="470"/>
      <c r="F15" s="466" t="s">
        <v>234</v>
      </c>
      <c r="G15" s="466" t="s">
        <v>234</v>
      </c>
      <c r="H15" s="466" t="s">
        <v>234</v>
      </c>
      <c r="I15" s="466" t="s">
        <v>234</v>
      </c>
      <c r="J15" s="466" t="s">
        <v>234</v>
      </c>
      <c r="K15" s="466" t="s">
        <v>234</v>
      </c>
      <c r="L15" s="466" t="s">
        <v>234</v>
      </c>
      <c r="M15" s="351"/>
      <c r="N15" s="351"/>
    </row>
    <row r="16" spans="2:14" ht="27" customHeight="1">
      <c r="B16" s="467"/>
      <c r="C16" s="471" t="s">
        <v>462</v>
      </c>
      <c r="D16" s="471"/>
      <c r="E16" s="468"/>
      <c r="F16" s="466" t="s">
        <v>234</v>
      </c>
      <c r="G16" s="466" t="s">
        <v>234</v>
      </c>
      <c r="H16" s="466" t="s">
        <v>234</v>
      </c>
      <c r="I16" s="466">
        <v>76605</v>
      </c>
      <c r="J16" s="466">
        <v>76605</v>
      </c>
      <c r="K16" s="466" t="s">
        <v>234</v>
      </c>
      <c r="L16" s="466">
        <v>76605</v>
      </c>
      <c r="M16" s="351"/>
      <c r="N16" s="351"/>
    </row>
    <row r="17" spans="2:14" ht="27" customHeight="1">
      <c r="B17" s="467"/>
      <c r="C17" s="471" t="s">
        <v>288</v>
      </c>
      <c r="D17" s="471"/>
      <c r="E17" s="468"/>
      <c r="F17" s="466">
        <v>147429</v>
      </c>
      <c r="G17" s="466" t="s">
        <v>234</v>
      </c>
      <c r="H17" s="466" t="s">
        <v>234</v>
      </c>
      <c r="I17" s="466">
        <v>-492867</v>
      </c>
      <c r="J17" s="466">
        <v>-492867</v>
      </c>
      <c r="K17" s="466" t="s">
        <v>234</v>
      </c>
      <c r="L17" s="466">
        <v>-345438</v>
      </c>
      <c r="M17" s="351"/>
      <c r="N17" s="351"/>
    </row>
    <row r="18" spans="2:14" ht="18" customHeight="1">
      <c r="B18" s="351"/>
      <c r="C18" s="351"/>
      <c r="D18" s="351"/>
      <c r="E18" s="351"/>
      <c r="F18" s="472"/>
      <c r="G18" s="472"/>
      <c r="H18" s="472"/>
      <c r="I18" s="472"/>
      <c r="J18" s="472"/>
      <c r="K18" s="351"/>
      <c r="L18" s="351"/>
      <c r="M18" s="351"/>
      <c r="N18" s="351"/>
    </row>
    <row r="19" spans="2:14" ht="18" customHeight="1">
      <c r="B19" s="351"/>
      <c r="C19" s="351"/>
      <c r="D19" s="351"/>
      <c r="E19" s="351"/>
      <c r="F19" s="472"/>
      <c r="G19" s="472"/>
      <c r="H19" s="472"/>
      <c r="I19" s="472"/>
      <c r="J19" s="472"/>
      <c r="K19" s="351"/>
      <c r="L19" s="351"/>
      <c r="M19" s="351"/>
      <c r="N19" s="351"/>
    </row>
    <row r="20" spans="2:12" ht="18" customHeight="1">
      <c r="B20" s="455"/>
      <c r="C20" s="98"/>
      <c r="D20" s="98"/>
      <c r="E20" s="456"/>
      <c r="F20" s="473" t="s">
        <v>582</v>
      </c>
      <c r="G20" s="457"/>
      <c r="H20" s="457"/>
      <c r="I20" s="457"/>
      <c r="J20" s="1273" t="s">
        <v>496</v>
      </c>
      <c r="K20" s="1273" t="s">
        <v>377</v>
      </c>
      <c r="L20" s="351"/>
    </row>
    <row r="21" spans="2:12" ht="30.75" customHeight="1">
      <c r="B21" s="462"/>
      <c r="C21" s="463"/>
      <c r="D21" s="463"/>
      <c r="E21" s="464"/>
      <c r="F21" s="465" t="s">
        <v>379</v>
      </c>
      <c r="G21" s="465" t="s">
        <v>583</v>
      </c>
      <c r="H21" s="465" t="s">
        <v>545</v>
      </c>
      <c r="I21" s="465" t="s">
        <v>546</v>
      </c>
      <c r="J21" s="1274"/>
      <c r="K21" s="1274"/>
      <c r="L21" s="351"/>
    </row>
    <row r="22" spans="2:12" ht="27" customHeight="1">
      <c r="B22" s="467"/>
      <c r="C22" s="463" t="s">
        <v>275</v>
      </c>
      <c r="D22" s="463"/>
      <c r="E22" s="468"/>
      <c r="F22" s="466">
        <v>34068</v>
      </c>
      <c r="G22" s="466" t="s">
        <v>234</v>
      </c>
      <c r="H22" s="466" t="s">
        <v>234</v>
      </c>
      <c r="I22" s="466">
        <v>34068</v>
      </c>
      <c r="J22" s="466" t="s">
        <v>234</v>
      </c>
      <c r="K22" s="466">
        <v>-387974</v>
      </c>
      <c r="L22" s="351"/>
    </row>
    <row r="23" spans="2:12" ht="27" customHeight="1">
      <c r="B23" s="455"/>
      <c r="C23" s="98" t="s">
        <v>276</v>
      </c>
      <c r="D23" s="98"/>
      <c r="E23" s="456"/>
      <c r="F23" s="466" t="s">
        <v>234</v>
      </c>
      <c r="G23" s="466" t="s">
        <v>234</v>
      </c>
      <c r="H23" s="466" t="s">
        <v>234</v>
      </c>
      <c r="I23" s="466" t="s">
        <v>234</v>
      </c>
      <c r="J23" s="466" t="s">
        <v>234</v>
      </c>
      <c r="K23" s="466" t="s">
        <v>234</v>
      </c>
      <c r="L23" s="351"/>
    </row>
    <row r="24" spans="2:12" ht="27" customHeight="1">
      <c r="B24" s="459"/>
      <c r="C24" s="353"/>
      <c r="D24" s="467" t="s">
        <v>278</v>
      </c>
      <c r="E24" s="468"/>
      <c r="F24" s="466" t="s">
        <v>234</v>
      </c>
      <c r="G24" s="466" t="s">
        <v>234</v>
      </c>
      <c r="H24" s="466" t="s">
        <v>234</v>
      </c>
      <c r="I24" s="466" t="s">
        <v>234</v>
      </c>
      <c r="J24" s="466" t="s">
        <v>234</v>
      </c>
      <c r="K24" s="466" t="s">
        <v>234</v>
      </c>
      <c r="L24" s="351"/>
    </row>
    <row r="25" spans="2:12" ht="27" customHeight="1">
      <c r="B25" s="459"/>
      <c r="C25" s="353"/>
      <c r="D25" s="467" t="s">
        <v>323</v>
      </c>
      <c r="E25" s="468"/>
      <c r="F25" s="466" t="s">
        <v>234</v>
      </c>
      <c r="G25" s="466" t="s">
        <v>234</v>
      </c>
      <c r="H25" s="466" t="s">
        <v>234</v>
      </c>
      <c r="I25" s="466" t="s">
        <v>234</v>
      </c>
      <c r="J25" s="466" t="s">
        <v>234</v>
      </c>
      <c r="K25" s="466" t="s">
        <v>234</v>
      </c>
      <c r="L25" s="351"/>
    </row>
    <row r="26" spans="2:12" ht="27" customHeight="1">
      <c r="B26" s="459"/>
      <c r="C26" s="353"/>
      <c r="D26" s="467" t="s">
        <v>282</v>
      </c>
      <c r="E26" s="468"/>
      <c r="F26" s="466" t="s">
        <v>234</v>
      </c>
      <c r="G26" s="466" t="s">
        <v>234</v>
      </c>
      <c r="H26" s="466" t="s">
        <v>234</v>
      </c>
      <c r="I26" s="466" t="s">
        <v>234</v>
      </c>
      <c r="J26" s="466" t="s">
        <v>234</v>
      </c>
      <c r="K26" s="466">
        <v>76605</v>
      </c>
      <c r="L26" s="351"/>
    </row>
    <row r="27" spans="2:12" ht="27" customHeight="1">
      <c r="B27" s="459"/>
      <c r="C27" s="353"/>
      <c r="D27" s="467" t="s">
        <v>284</v>
      </c>
      <c r="E27" s="468"/>
      <c r="F27" s="466" t="s">
        <v>234</v>
      </c>
      <c r="G27" s="466" t="s">
        <v>234</v>
      </c>
      <c r="H27" s="466" t="s">
        <v>234</v>
      </c>
      <c r="I27" s="466" t="s">
        <v>234</v>
      </c>
      <c r="J27" s="466" t="s">
        <v>234</v>
      </c>
      <c r="K27" s="466" t="s">
        <v>234</v>
      </c>
      <c r="L27" s="351"/>
    </row>
    <row r="28" spans="2:12" ht="27" customHeight="1">
      <c r="B28" s="462"/>
      <c r="C28" s="463"/>
      <c r="D28" s="469" t="s">
        <v>581</v>
      </c>
      <c r="E28" s="470"/>
      <c r="F28" s="466">
        <v>6568</v>
      </c>
      <c r="G28" s="466">
        <v>-74</v>
      </c>
      <c r="H28" s="466" t="s">
        <v>234</v>
      </c>
      <c r="I28" s="466">
        <v>6494</v>
      </c>
      <c r="J28" s="466" t="s">
        <v>234</v>
      </c>
      <c r="K28" s="466">
        <v>6494</v>
      </c>
      <c r="L28" s="351"/>
    </row>
    <row r="29" spans="2:12" ht="27" customHeight="1">
      <c r="B29" s="467"/>
      <c r="C29" s="98" t="s">
        <v>462</v>
      </c>
      <c r="D29" s="471"/>
      <c r="E29" s="468"/>
      <c r="F29" s="466">
        <v>6568</v>
      </c>
      <c r="G29" s="466">
        <v>-74</v>
      </c>
      <c r="H29" s="466" t="s">
        <v>234</v>
      </c>
      <c r="I29" s="466">
        <v>6494</v>
      </c>
      <c r="J29" s="466" t="s">
        <v>234</v>
      </c>
      <c r="K29" s="466">
        <v>83099</v>
      </c>
      <c r="L29" s="351"/>
    </row>
    <row r="30" spans="2:12" ht="27" customHeight="1">
      <c r="B30" s="467"/>
      <c r="C30" s="471" t="s">
        <v>288</v>
      </c>
      <c r="D30" s="471"/>
      <c r="E30" s="468"/>
      <c r="F30" s="466">
        <v>40637</v>
      </c>
      <c r="G30" s="466">
        <v>-74</v>
      </c>
      <c r="H30" s="466" t="s">
        <v>234</v>
      </c>
      <c r="I30" s="466">
        <v>40562</v>
      </c>
      <c r="J30" s="466" t="s">
        <v>234</v>
      </c>
      <c r="K30" s="466">
        <v>-304875</v>
      </c>
      <c r="L30" s="351"/>
    </row>
    <row r="31" spans="2:14" ht="18" customHeight="1">
      <c r="B31" s="351"/>
      <c r="C31" s="351"/>
      <c r="D31" s="351"/>
      <c r="E31" s="351"/>
      <c r="F31" s="351"/>
      <c r="G31" s="351"/>
      <c r="H31" s="351"/>
      <c r="I31" s="351"/>
      <c r="J31" s="351"/>
      <c r="K31" s="351"/>
      <c r="L31" s="351"/>
      <c r="M31" s="351"/>
      <c r="N31" s="351"/>
    </row>
    <row r="32" spans="2:14" ht="18" customHeight="1">
      <c r="B32" s="351"/>
      <c r="C32" s="351"/>
      <c r="D32" s="351"/>
      <c r="E32" s="351"/>
      <c r="F32" s="351"/>
      <c r="G32" s="351"/>
      <c r="H32" s="351"/>
      <c r="I32" s="351"/>
      <c r="J32" s="351"/>
      <c r="K32" s="351"/>
      <c r="L32" s="351"/>
      <c r="M32" s="351"/>
      <c r="N32" s="351"/>
    </row>
    <row r="33" spans="2:14" ht="18" customHeight="1">
      <c r="B33" s="351"/>
      <c r="C33" s="351"/>
      <c r="D33" s="351"/>
      <c r="E33" s="351"/>
      <c r="F33" s="351"/>
      <c r="G33" s="351"/>
      <c r="H33" s="351"/>
      <c r="I33" s="351"/>
      <c r="J33" s="351"/>
      <c r="K33" s="351"/>
      <c r="L33" s="351"/>
      <c r="M33" s="351"/>
      <c r="N33" s="351"/>
    </row>
    <row r="34" spans="2:14" ht="18" customHeight="1">
      <c r="B34" s="351"/>
      <c r="C34" s="351"/>
      <c r="D34" s="351"/>
      <c r="E34" s="351"/>
      <c r="F34" s="351"/>
      <c r="G34" s="351"/>
      <c r="H34" s="351"/>
      <c r="I34" s="351"/>
      <c r="J34" s="351"/>
      <c r="K34" s="351"/>
      <c r="L34" s="351"/>
      <c r="M34" s="351"/>
      <c r="N34" s="351"/>
    </row>
  </sheetData>
  <mergeCells count="9">
    <mergeCell ref="E2:F2"/>
    <mergeCell ref="F6:F8"/>
    <mergeCell ref="G6:G8"/>
    <mergeCell ref="K6:K8"/>
    <mergeCell ref="L6:L8"/>
    <mergeCell ref="H7:H8"/>
    <mergeCell ref="J7:J8"/>
    <mergeCell ref="J20:J21"/>
    <mergeCell ref="K20:K21"/>
  </mergeCells>
  <printOptions/>
  <pageMargins left="0.3937007874015748" right="0.3937007874015748" top="0.7874015748031497" bottom="0.3937007874015748" header="0.5118110236220472" footer="0.5118110236220472"/>
  <pageSetup horizontalDpi="300" verticalDpi="300" orientation="portrait" paperSize="9" scale="80" r:id="rId2"/>
  <headerFooter alignWithMargins="0">
    <oddHeader>&amp;C&amp;A</oddHeader>
  </headerFooter>
  <drawing r:id="rId1"/>
</worksheet>
</file>

<file path=xl/worksheets/sheet14.xml><?xml version="1.0" encoding="utf-8"?>
<worksheet xmlns="http://schemas.openxmlformats.org/spreadsheetml/2006/main" xmlns:r="http://schemas.openxmlformats.org/officeDocument/2006/relationships">
  <dimension ref="B2:AM33"/>
  <sheetViews>
    <sheetView zoomScale="75" zoomScaleNormal="75" workbookViewId="0" topLeftCell="A1">
      <selection activeCell="A1" sqref="A1"/>
    </sheetView>
  </sheetViews>
  <sheetFormatPr defaultColWidth="9.00390625" defaultRowHeight="13.5"/>
  <cols>
    <col min="1" max="1" width="5.125" style="474" customWidth="1"/>
    <col min="2" max="2" width="6.875" style="474" customWidth="1"/>
    <col min="3" max="3" width="24.50390625" style="474" customWidth="1"/>
    <col min="4" max="10" width="10.375" style="474" customWidth="1"/>
    <col min="11" max="11" width="10.625" style="474" customWidth="1"/>
    <col min="12" max="12" width="9.875" style="474" customWidth="1"/>
    <col min="13" max="13" width="9.75390625" style="474" customWidth="1"/>
    <col min="14" max="14" width="11.75390625" style="474" customWidth="1"/>
    <col min="15" max="15" width="10.375" style="474" customWidth="1"/>
    <col min="16" max="16" width="9.375" style="474" customWidth="1"/>
    <col min="17" max="17" width="9.875" style="474" customWidth="1"/>
    <col min="18" max="18" width="10.125" style="474" customWidth="1"/>
    <col min="19" max="19" width="10.875" style="474" customWidth="1"/>
    <col min="20" max="20" width="6.00390625" style="474" customWidth="1"/>
    <col min="21" max="21" width="4.375" style="474" hidden="1" customWidth="1"/>
    <col min="22" max="22" width="17.00390625" style="474" hidden="1" customWidth="1"/>
    <col min="23" max="23" width="14.375" style="474" hidden="1" customWidth="1"/>
    <col min="24" max="24" width="13.375" style="474" hidden="1" customWidth="1"/>
    <col min="25" max="25" width="14.375" style="474" hidden="1" customWidth="1"/>
    <col min="26" max="26" width="14.625" style="474" hidden="1" customWidth="1"/>
    <col min="27" max="27" width="13.875" style="474" hidden="1" customWidth="1"/>
    <col min="28" max="28" width="11.125" style="474" hidden="1" customWidth="1"/>
    <col min="29" max="30" width="15.375" style="474" hidden="1" customWidth="1"/>
    <col min="31" max="31" width="14.875" style="474" hidden="1" customWidth="1"/>
    <col min="32" max="32" width="16.00390625" style="474" hidden="1" customWidth="1"/>
    <col min="33" max="33" width="15.75390625" style="474" hidden="1" customWidth="1"/>
    <col min="34" max="34" width="16.50390625" style="474" hidden="1" customWidth="1"/>
    <col min="35" max="35" width="14.75390625" style="474" hidden="1" customWidth="1"/>
    <col min="36" max="36" width="14.25390625" style="474" hidden="1" customWidth="1"/>
    <col min="37" max="37" width="16.625" style="474" hidden="1" customWidth="1"/>
    <col min="38" max="38" width="15.625" style="474" hidden="1" customWidth="1"/>
    <col min="39" max="39" width="11.125" style="474" hidden="1" customWidth="1"/>
    <col min="40" max="16384" width="9.00390625" style="474" customWidth="1"/>
  </cols>
  <sheetData>
    <row r="1" ht="10.5" customHeight="1"/>
    <row r="2" spans="5:38" ht="28.5" customHeight="1">
      <c r="E2" s="475"/>
      <c r="F2" s="1324" t="s">
        <v>584</v>
      </c>
      <c r="G2" s="1282"/>
      <c r="H2" s="1325" t="s">
        <v>585</v>
      </c>
      <c r="I2" s="1326"/>
      <c r="J2" s="1282"/>
      <c r="K2" s="476" t="s">
        <v>586</v>
      </c>
      <c r="L2" s="477"/>
      <c r="U2" s="478"/>
      <c r="V2" s="478"/>
      <c r="W2" s="1324" t="s">
        <v>584</v>
      </c>
      <c r="X2" s="1282"/>
      <c r="Y2" s="1325" t="s">
        <v>587</v>
      </c>
      <c r="Z2" s="1326"/>
      <c r="AB2" s="476" t="s">
        <v>419</v>
      </c>
      <c r="AC2" s="477"/>
      <c r="AF2" s="478"/>
      <c r="AG2" s="478"/>
      <c r="AH2" s="478"/>
      <c r="AI2" s="478"/>
      <c r="AJ2" s="478"/>
      <c r="AK2" s="478"/>
      <c r="AL2" s="478"/>
    </row>
    <row r="3" spans="18:39" ht="18" customHeight="1">
      <c r="R3" s="479" t="s">
        <v>421</v>
      </c>
      <c r="T3" s="479"/>
      <c r="AG3" s="1307"/>
      <c r="AH3" s="1307"/>
      <c r="AL3" s="480" t="s">
        <v>588</v>
      </c>
      <c r="AM3" s="480"/>
    </row>
    <row r="4" spans="2:38" ht="36" customHeight="1">
      <c r="B4" s="1308"/>
      <c r="C4" s="1309"/>
      <c r="D4" s="1298" t="s">
        <v>261</v>
      </c>
      <c r="E4" s="1299"/>
      <c r="F4" s="1299"/>
      <c r="G4" s="1299"/>
      <c r="H4" s="1299"/>
      <c r="I4" s="1299"/>
      <c r="J4" s="1299"/>
      <c r="K4" s="1299"/>
      <c r="L4" s="1299"/>
      <c r="M4" s="1299"/>
      <c r="N4" s="1300"/>
      <c r="O4" s="1314" t="s">
        <v>289</v>
      </c>
      <c r="P4" s="1315"/>
      <c r="Q4" s="1315"/>
      <c r="R4" s="1316"/>
      <c r="S4" s="1317" t="s">
        <v>589</v>
      </c>
      <c r="U4" s="1308"/>
      <c r="V4" s="1309"/>
      <c r="W4" s="1298" t="s">
        <v>261</v>
      </c>
      <c r="X4" s="1299"/>
      <c r="Y4" s="1299"/>
      <c r="Z4" s="1299"/>
      <c r="AA4" s="1299"/>
      <c r="AB4" s="1299"/>
      <c r="AC4" s="1299"/>
      <c r="AD4" s="1299"/>
      <c r="AE4" s="1299"/>
      <c r="AF4" s="1299"/>
      <c r="AG4" s="1300"/>
      <c r="AH4" s="1321" t="s">
        <v>289</v>
      </c>
      <c r="AI4" s="1322"/>
      <c r="AJ4" s="1322"/>
      <c r="AK4" s="1323"/>
      <c r="AL4" s="1305" t="s">
        <v>291</v>
      </c>
    </row>
    <row r="5" spans="2:38" ht="36" customHeight="1">
      <c r="B5" s="1310"/>
      <c r="C5" s="1311"/>
      <c r="D5" s="1289" t="s">
        <v>262</v>
      </c>
      <c r="E5" s="1298" t="s">
        <v>263</v>
      </c>
      <c r="F5" s="1299"/>
      <c r="G5" s="1300"/>
      <c r="H5" s="1298" t="s">
        <v>264</v>
      </c>
      <c r="I5" s="1299"/>
      <c r="J5" s="1299"/>
      <c r="K5" s="1299"/>
      <c r="L5" s="1300"/>
      <c r="M5" s="1289" t="s">
        <v>265</v>
      </c>
      <c r="N5" s="1287" t="s">
        <v>590</v>
      </c>
      <c r="O5" s="1294" t="s">
        <v>334</v>
      </c>
      <c r="P5" s="1294" t="s">
        <v>293</v>
      </c>
      <c r="Q5" s="1294" t="s">
        <v>591</v>
      </c>
      <c r="R5" s="1294" t="s">
        <v>592</v>
      </c>
      <c r="S5" s="1318"/>
      <c r="U5" s="1310"/>
      <c r="V5" s="1311"/>
      <c r="W5" s="1289" t="s">
        <v>262</v>
      </c>
      <c r="X5" s="1298" t="s">
        <v>263</v>
      </c>
      <c r="Y5" s="1299"/>
      <c r="Z5" s="1300"/>
      <c r="AA5" s="1298" t="s">
        <v>264</v>
      </c>
      <c r="AB5" s="1299"/>
      <c r="AC5" s="1299"/>
      <c r="AD5" s="1299"/>
      <c r="AE5" s="1300"/>
      <c r="AF5" s="1289" t="s">
        <v>265</v>
      </c>
      <c r="AG5" s="1287" t="s">
        <v>590</v>
      </c>
      <c r="AH5" s="1294" t="s">
        <v>334</v>
      </c>
      <c r="AI5" s="1294" t="s">
        <v>293</v>
      </c>
      <c r="AJ5" s="1294" t="s">
        <v>591</v>
      </c>
      <c r="AK5" s="1294" t="s">
        <v>592</v>
      </c>
      <c r="AL5" s="1306"/>
    </row>
    <row r="6" spans="2:38" ht="36" customHeight="1">
      <c r="B6" s="1310"/>
      <c r="C6" s="1311"/>
      <c r="D6" s="1301"/>
      <c r="E6" s="1287" t="s">
        <v>267</v>
      </c>
      <c r="F6" s="1287" t="s">
        <v>593</v>
      </c>
      <c r="G6" s="1287" t="s">
        <v>594</v>
      </c>
      <c r="H6" s="1289" t="s">
        <v>270</v>
      </c>
      <c r="I6" s="1291" t="s">
        <v>271</v>
      </c>
      <c r="J6" s="1292"/>
      <c r="K6" s="1293"/>
      <c r="L6" s="1287" t="s">
        <v>595</v>
      </c>
      <c r="M6" s="1301"/>
      <c r="N6" s="1302"/>
      <c r="O6" s="1303"/>
      <c r="P6" s="1295"/>
      <c r="Q6" s="1295"/>
      <c r="R6" s="1295"/>
      <c r="S6" s="1319"/>
      <c r="U6" s="1310"/>
      <c r="V6" s="1311"/>
      <c r="W6" s="1301"/>
      <c r="X6" s="1287" t="s">
        <v>267</v>
      </c>
      <c r="Y6" s="1287" t="s">
        <v>593</v>
      </c>
      <c r="Z6" s="1287" t="s">
        <v>594</v>
      </c>
      <c r="AA6" s="1289" t="s">
        <v>270</v>
      </c>
      <c r="AB6" s="1291" t="s">
        <v>271</v>
      </c>
      <c r="AC6" s="1292"/>
      <c r="AD6" s="1293"/>
      <c r="AE6" s="1287" t="s">
        <v>595</v>
      </c>
      <c r="AF6" s="1301"/>
      <c r="AG6" s="1302"/>
      <c r="AH6" s="1303"/>
      <c r="AI6" s="1295"/>
      <c r="AJ6" s="1295"/>
      <c r="AK6" s="1295"/>
      <c r="AL6" s="1295"/>
    </row>
    <row r="7" spans="2:38" ht="36" customHeight="1">
      <c r="B7" s="1312"/>
      <c r="C7" s="1313"/>
      <c r="D7" s="1290"/>
      <c r="E7" s="1288"/>
      <c r="F7" s="1288"/>
      <c r="G7" s="1288"/>
      <c r="H7" s="1290"/>
      <c r="I7" s="481" t="s">
        <v>596</v>
      </c>
      <c r="J7" s="481" t="s">
        <v>273</v>
      </c>
      <c r="K7" s="481" t="s">
        <v>320</v>
      </c>
      <c r="L7" s="1297"/>
      <c r="M7" s="1290"/>
      <c r="N7" s="1297"/>
      <c r="O7" s="1304"/>
      <c r="P7" s="1296"/>
      <c r="Q7" s="1296"/>
      <c r="R7" s="1296"/>
      <c r="S7" s="1320"/>
      <c r="U7" s="1312"/>
      <c r="V7" s="1313"/>
      <c r="W7" s="1290"/>
      <c r="X7" s="1288"/>
      <c r="Y7" s="1288"/>
      <c r="Z7" s="1288"/>
      <c r="AA7" s="1290"/>
      <c r="AB7" s="481" t="s">
        <v>596</v>
      </c>
      <c r="AC7" s="481" t="s">
        <v>273</v>
      </c>
      <c r="AD7" s="481" t="s">
        <v>320</v>
      </c>
      <c r="AE7" s="1297"/>
      <c r="AF7" s="1290"/>
      <c r="AG7" s="1297"/>
      <c r="AH7" s="1304"/>
      <c r="AI7" s="1296"/>
      <c r="AJ7" s="1296"/>
      <c r="AK7" s="1296"/>
      <c r="AL7" s="1296"/>
    </row>
    <row r="8" spans="2:38" ht="29.25" customHeight="1">
      <c r="B8" s="1284" t="s">
        <v>275</v>
      </c>
      <c r="C8" s="1286"/>
      <c r="D8" s="482">
        <f aca="true" t="shared" si="0" ref="D8:S8">+IF(W8&gt;0,INT(W8/1000000),IF(W8=0,"      － ",INT(W8/1000000)+1))</f>
        <v>85113</v>
      </c>
      <c r="E8" s="482">
        <f t="shared" si="0"/>
        <v>58574</v>
      </c>
      <c r="F8" s="482">
        <f t="shared" si="0"/>
        <v>7</v>
      </c>
      <c r="G8" s="482">
        <f t="shared" si="0"/>
        <v>58581</v>
      </c>
      <c r="H8" s="482">
        <f t="shared" si="0"/>
        <v>55317</v>
      </c>
      <c r="I8" s="482" t="str">
        <f t="shared" si="0"/>
        <v>      － </v>
      </c>
      <c r="J8" s="482">
        <f t="shared" si="0"/>
        <v>163432</v>
      </c>
      <c r="K8" s="482">
        <f t="shared" si="0"/>
        <v>24349</v>
      </c>
      <c r="L8" s="482">
        <f t="shared" si="0"/>
        <v>243099</v>
      </c>
      <c r="M8" s="482">
        <f t="shared" si="0"/>
        <v>-14978</v>
      </c>
      <c r="N8" s="482">
        <f t="shared" si="0"/>
        <v>371815</v>
      </c>
      <c r="O8" s="482">
        <f t="shared" si="0"/>
        <v>107079</v>
      </c>
      <c r="P8" s="482" t="str">
        <f t="shared" si="0"/>
        <v>      － </v>
      </c>
      <c r="Q8" s="482">
        <f t="shared" si="0"/>
        <v>9313</v>
      </c>
      <c r="R8" s="482">
        <f t="shared" si="0"/>
        <v>116392</v>
      </c>
      <c r="S8" s="483">
        <f t="shared" si="0"/>
        <v>488207</v>
      </c>
      <c r="U8" s="1284" t="s">
        <v>597</v>
      </c>
      <c r="V8" s="1286"/>
      <c r="W8" s="484">
        <v>85113078535</v>
      </c>
      <c r="X8" s="484">
        <v>58574006349</v>
      </c>
      <c r="Y8" s="484">
        <v>7479237</v>
      </c>
      <c r="Z8" s="484">
        <f>+X8+Y8</f>
        <v>58581485586</v>
      </c>
      <c r="AA8" s="484">
        <v>55317097595</v>
      </c>
      <c r="AB8" s="484">
        <v>0</v>
      </c>
      <c r="AC8" s="484">
        <v>163432000000</v>
      </c>
      <c r="AD8" s="484">
        <v>24349993439</v>
      </c>
      <c r="AE8" s="484">
        <f>+AA8+AB8+AC8+AD8</f>
        <v>243099091034</v>
      </c>
      <c r="AF8" s="484">
        <v>-14978436016</v>
      </c>
      <c r="AG8" s="484">
        <f>+W8+Z8+AE8+AF8</f>
        <v>371815219139</v>
      </c>
      <c r="AH8" s="484">
        <v>107079009195</v>
      </c>
      <c r="AI8" s="484">
        <v>0</v>
      </c>
      <c r="AJ8" s="484">
        <v>9313147045</v>
      </c>
      <c r="AK8" s="484">
        <f>SUM(AH8:AJ8)</f>
        <v>116392156240</v>
      </c>
      <c r="AL8" s="484">
        <f>+AG8+AK8</f>
        <v>488207375379</v>
      </c>
    </row>
    <row r="9" spans="2:38" ht="29.25" customHeight="1">
      <c r="B9" s="1284" t="s">
        <v>276</v>
      </c>
      <c r="C9" s="1285"/>
      <c r="D9" s="485"/>
      <c r="E9" s="485"/>
      <c r="F9" s="485"/>
      <c r="G9" s="485"/>
      <c r="H9" s="485"/>
      <c r="I9" s="485"/>
      <c r="J9" s="485"/>
      <c r="K9" s="485"/>
      <c r="L9" s="485"/>
      <c r="M9" s="485"/>
      <c r="N9" s="485"/>
      <c r="O9" s="485"/>
      <c r="P9" s="485"/>
      <c r="Q9" s="485"/>
      <c r="R9" s="485"/>
      <c r="S9" s="485"/>
      <c r="U9" s="1284" t="s">
        <v>276</v>
      </c>
      <c r="V9" s="1285"/>
      <c r="W9" s="484"/>
      <c r="X9" s="484"/>
      <c r="Y9" s="484"/>
      <c r="Z9" s="484"/>
      <c r="AA9" s="484"/>
      <c r="AB9" s="484"/>
      <c r="AC9" s="484"/>
      <c r="AD9" s="484"/>
      <c r="AE9" s="484"/>
      <c r="AF9" s="484"/>
      <c r="AG9" s="484"/>
      <c r="AH9" s="484"/>
      <c r="AI9" s="484"/>
      <c r="AJ9" s="484"/>
      <c r="AK9" s="484"/>
      <c r="AL9" s="484"/>
    </row>
    <row r="10" spans="2:38" ht="29.25" customHeight="1">
      <c r="B10" s="486"/>
      <c r="C10" s="487" t="s">
        <v>323</v>
      </c>
      <c r="D10" s="485"/>
      <c r="E10" s="485"/>
      <c r="F10" s="485"/>
      <c r="G10" s="485"/>
      <c r="H10" s="485"/>
      <c r="I10" s="485"/>
      <c r="J10" s="485"/>
      <c r="K10" s="483">
        <f>+IF(AD10&gt;0,INT(AD10/1000000),IF(AD10=0,"      － ",INT(AD10/1000000)+1))</f>
        <v>-5329</v>
      </c>
      <c r="L10" s="483">
        <f>+IF(AE10&gt;0,INT(AE10/1000000),IF(AE10=0,"      － ",INT(AE10/1000000)+1))</f>
        <v>-5329</v>
      </c>
      <c r="M10" s="485"/>
      <c r="N10" s="483">
        <f>+IF(AG10&gt;0,INT(AG10/1000000),IF(AG10=0,"      － ",INT(AG10/1000000)+1))</f>
        <v>-5329</v>
      </c>
      <c r="O10" s="485"/>
      <c r="P10" s="485"/>
      <c r="Q10" s="485"/>
      <c r="R10" s="485"/>
      <c r="S10" s="483">
        <f>+IF(AL10&gt;0,INT(AL10/1000000),IF(AL10=0,"      － ",INT(AL10/1000000)+1))</f>
        <v>-5329</v>
      </c>
      <c r="U10" s="486"/>
      <c r="V10" s="487" t="s">
        <v>323</v>
      </c>
      <c r="W10" s="484"/>
      <c r="X10" s="484"/>
      <c r="Y10" s="484"/>
      <c r="Z10" s="484"/>
      <c r="AA10" s="484"/>
      <c r="AB10" s="484"/>
      <c r="AC10" s="484"/>
      <c r="AD10" s="484">
        <f>-2459930427-2869620824</f>
        <v>-5329551251</v>
      </c>
      <c r="AE10" s="484">
        <f aca="true" t="shared" si="1" ref="AE10:AE19">+AA10+AB10+AC10+AD10</f>
        <v>-5329551251</v>
      </c>
      <c r="AF10" s="484"/>
      <c r="AG10" s="484">
        <f>+W10+Z10+AE10+AF10</f>
        <v>-5329551251</v>
      </c>
      <c r="AH10" s="484"/>
      <c r="AI10" s="484"/>
      <c r="AJ10" s="484"/>
      <c r="AK10" s="484"/>
      <c r="AL10" s="484">
        <f aca="true" t="shared" si="2" ref="AL10:AL20">+AG10+AK10</f>
        <v>-5329551251</v>
      </c>
    </row>
    <row r="11" spans="2:38" ht="29.25" customHeight="1">
      <c r="B11" s="486"/>
      <c r="C11" s="487" t="s">
        <v>598</v>
      </c>
      <c r="D11" s="485"/>
      <c r="E11" s="485"/>
      <c r="F11" s="485"/>
      <c r="G11" s="485"/>
      <c r="H11" s="485"/>
      <c r="I11" s="485"/>
      <c r="J11" s="485"/>
      <c r="K11" s="483">
        <f>+IF(AD11&gt;0,INT(AD11/1000000),IF(AD11=0,"      － ",INT(AD11/1000000)))</f>
        <v>-50</v>
      </c>
      <c r="L11" s="483">
        <f>+IF(AE11&gt;0,INT(AE11/1000000),IF(AE11=0,"      － ",INT(AE11/1000000)))</f>
        <v>-50</v>
      </c>
      <c r="M11" s="485"/>
      <c r="N11" s="483">
        <f>+IF(AG11&gt;0,INT(AG11/1000000),IF(AG11=0,"      － ",INT(AG11/1000000)))</f>
        <v>-50</v>
      </c>
      <c r="O11" s="485"/>
      <c r="P11" s="485"/>
      <c r="Q11" s="485"/>
      <c r="R11" s="485"/>
      <c r="S11" s="483">
        <f>+IF(AL11&gt;0,INT(AL11/1000000),IF(AL11=0,"      － ",INT(AL11/1000000)))</f>
        <v>-50</v>
      </c>
      <c r="U11" s="486"/>
      <c r="V11" s="487" t="s">
        <v>598</v>
      </c>
      <c r="W11" s="484"/>
      <c r="X11" s="484"/>
      <c r="Y11" s="484"/>
      <c r="Z11" s="484"/>
      <c r="AA11" s="484"/>
      <c r="AB11" s="484"/>
      <c r="AC11" s="484"/>
      <c r="AD11" s="484">
        <v>-50000000</v>
      </c>
      <c r="AE11" s="484">
        <f t="shared" si="1"/>
        <v>-50000000</v>
      </c>
      <c r="AF11" s="484"/>
      <c r="AG11" s="484">
        <f>+W11+Z11+AE11+AF11</f>
        <v>-50000000</v>
      </c>
      <c r="AH11" s="484"/>
      <c r="AI11" s="484"/>
      <c r="AJ11" s="484"/>
      <c r="AK11" s="484"/>
      <c r="AL11" s="484">
        <f t="shared" si="2"/>
        <v>-50000000</v>
      </c>
    </row>
    <row r="12" spans="2:38" ht="29.25" customHeight="1">
      <c r="B12" s="486"/>
      <c r="C12" s="487" t="s">
        <v>282</v>
      </c>
      <c r="D12" s="485"/>
      <c r="E12" s="485"/>
      <c r="F12" s="485"/>
      <c r="G12" s="485"/>
      <c r="H12" s="485"/>
      <c r="I12" s="485"/>
      <c r="J12" s="485"/>
      <c r="K12" s="483">
        <f>+IF(AD12&gt;0,INT(AD12/1000000),IF(AD12=0,"      － ",INT(AD12/1000000)+1))</f>
        <v>26186</v>
      </c>
      <c r="L12" s="483">
        <f>+IF(AE12&gt;0,INT(AE12/1000000),IF(AE12=0,"      － ",INT(AE12/1000000)+1))</f>
        <v>26186</v>
      </c>
      <c r="M12" s="485"/>
      <c r="N12" s="483">
        <f>+IF(AG12&gt;0,INT(AG12/1000000),IF(AG12=0,"      － ",INT(AG12/1000000)+1))</f>
        <v>26186</v>
      </c>
      <c r="O12" s="485"/>
      <c r="P12" s="485"/>
      <c r="Q12" s="485"/>
      <c r="R12" s="485"/>
      <c r="S12" s="483">
        <f aca="true" t="shared" si="3" ref="S12:S21">+IF(AL12&gt;0,INT(AL12/1000000),IF(AL12=0,"      － ",INT(AL12/1000000)+1))</f>
        <v>26186</v>
      </c>
      <c r="U12" s="486"/>
      <c r="V12" s="487" t="s">
        <v>282</v>
      </c>
      <c r="W12" s="484"/>
      <c r="X12" s="484"/>
      <c r="Y12" s="484"/>
      <c r="Z12" s="484"/>
      <c r="AA12" s="484"/>
      <c r="AB12" s="484"/>
      <c r="AC12" s="484"/>
      <c r="AD12" s="484">
        <v>26186567172</v>
      </c>
      <c r="AE12" s="484">
        <f t="shared" si="1"/>
        <v>26186567172</v>
      </c>
      <c r="AF12" s="484"/>
      <c r="AG12" s="484">
        <f>+W12+Z12+AE12+AF12</f>
        <v>26186567172</v>
      </c>
      <c r="AH12" s="484"/>
      <c r="AI12" s="484"/>
      <c r="AJ12" s="484"/>
      <c r="AK12" s="484"/>
      <c r="AL12" s="484">
        <f t="shared" si="2"/>
        <v>26186567172</v>
      </c>
    </row>
    <row r="13" spans="2:38" ht="29.25" customHeight="1">
      <c r="B13" s="486"/>
      <c r="C13" s="488" t="s">
        <v>459</v>
      </c>
      <c r="D13" s="485"/>
      <c r="E13" s="485"/>
      <c r="F13" s="485"/>
      <c r="G13" s="485"/>
      <c r="H13" s="485"/>
      <c r="I13" s="483">
        <f>+IF(AB13&gt;0,INT(AB13/1000000),IF(AB13=0,"      － ",INT(AB13/1000000)+1))</f>
        <v>115</v>
      </c>
      <c r="J13" s="485"/>
      <c r="K13" s="483">
        <f>+IF(AD13&gt;0,INT(AD13/1000000),IF(AD13=0,"      － ",INT(AD13/1000000)+1))</f>
        <v>-115</v>
      </c>
      <c r="L13" s="483" t="str">
        <f>+IF(AE13&gt;0,INT(AE13/1000000),IF(AE13=0,"      － ",INT(AE13/1000000)+1))</f>
        <v>      － </v>
      </c>
      <c r="M13" s="485"/>
      <c r="N13" s="483" t="str">
        <f>+IF(AG13&gt;0,INT(AG13/1000000),IF(AG13=0,"      － ",INT(AG13/1000000)+1))</f>
        <v>      － </v>
      </c>
      <c r="O13" s="485"/>
      <c r="P13" s="485"/>
      <c r="Q13" s="485"/>
      <c r="R13" s="485"/>
      <c r="S13" s="483" t="str">
        <f t="shared" si="3"/>
        <v>      － </v>
      </c>
      <c r="U13" s="486"/>
      <c r="V13" s="488" t="s">
        <v>459</v>
      </c>
      <c r="W13" s="484"/>
      <c r="X13" s="484"/>
      <c r="Y13" s="484"/>
      <c r="Z13" s="484"/>
      <c r="AA13" s="484"/>
      <c r="AB13" s="484">
        <v>115853989</v>
      </c>
      <c r="AC13" s="484"/>
      <c r="AD13" s="484">
        <v>-115853989</v>
      </c>
      <c r="AE13" s="484">
        <f t="shared" si="1"/>
        <v>0</v>
      </c>
      <c r="AF13" s="484"/>
      <c r="AG13" s="484"/>
      <c r="AH13" s="484"/>
      <c r="AI13" s="484"/>
      <c r="AJ13" s="484"/>
      <c r="AK13" s="484"/>
      <c r="AL13" s="484">
        <f t="shared" si="2"/>
        <v>0</v>
      </c>
    </row>
    <row r="14" spans="2:38" ht="29.25" customHeight="1">
      <c r="B14" s="486"/>
      <c r="C14" s="487" t="s">
        <v>428</v>
      </c>
      <c r="D14" s="485"/>
      <c r="E14" s="485"/>
      <c r="F14" s="485"/>
      <c r="G14" s="485"/>
      <c r="H14" s="485"/>
      <c r="I14" s="485"/>
      <c r="J14" s="483">
        <f>+IF(AC14&gt;0,INT(AC14/1000000),IF(AC14=0,"      － ",INT(AC14/1000000)+1))</f>
        <v>10000</v>
      </c>
      <c r="K14" s="483">
        <f>+IF(AD14&gt;0,INT(AD14/1000000),IF(AD14=0,"      － ",INT(AD14/1000000)))</f>
        <v>-10000</v>
      </c>
      <c r="L14" s="483" t="str">
        <f>+IF(AE14&gt;0,INT(AE14/1000000),IF(AE14=0,"      － ",INT(AE14/1000000)+1))</f>
        <v>      － </v>
      </c>
      <c r="M14" s="485"/>
      <c r="N14" s="483" t="str">
        <f>+IF(AG14&gt;0,INT(AG14/1000000),IF(AG14=0,"      － ",INT(AG14/1000000)+1))</f>
        <v>      － </v>
      </c>
      <c r="O14" s="485"/>
      <c r="P14" s="485"/>
      <c r="Q14" s="485"/>
      <c r="R14" s="485"/>
      <c r="S14" s="483" t="str">
        <f t="shared" si="3"/>
        <v>      － </v>
      </c>
      <c r="U14" s="486"/>
      <c r="V14" s="487" t="s">
        <v>428</v>
      </c>
      <c r="W14" s="484"/>
      <c r="X14" s="484"/>
      <c r="Y14" s="484"/>
      <c r="Z14" s="484"/>
      <c r="AA14" s="484"/>
      <c r="AB14" s="484"/>
      <c r="AC14" s="484">
        <v>10000000000</v>
      </c>
      <c r="AD14" s="484">
        <v>-10000000000</v>
      </c>
      <c r="AE14" s="484">
        <f t="shared" si="1"/>
        <v>0</v>
      </c>
      <c r="AF14" s="484"/>
      <c r="AG14" s="484"/>
      <c r="AH14" s="484"/>
      <c r="AI14" s="484"/>
      <c r="AJ14" s="484"/>
      <c r="AK14" s="484"/>
      <c r="AL14" s="484">
        <f t="shared" si="2"/>
        <v>0</v>
      </c>
    </row>
    <row r="15" spans="2:38" ht="29.25" customHeight="1">
      <c r="B15" s="486"/>
      <c r="C15" s="487" t="s">
        <v>283</v>
      </c>
      <c r="D15" s="485"/>
      <c r="E15" s="485"/>
      <c r="F15" s="485"/>
      <c r="G15" s="485"/>
      <c r="H15" s="485"/>
      <c r="I15" s="485"/>
      <c r="J15" s="485"/>
      <c r="K15" s="485"/>
      <c r="L15" s="483" t="str">
        <f>+IF(AE15&gt;0,INT(AE15/1000000),IF(AE15=0,"      － ",INT(AE15/1000000)+1))</f>
        <v>      － </v>
      </c>
      <c r="M15" s="483">
        <f>+IF(AF15&gt;0,INT(AF15/1000000),IF(AF15=0,"      － ",INT(AF15/1000000)+1))</f>
        <v>-14509</v>
      </c>
      <c r="N15" s="483">
        <f>+IF(AG15&gt;0,INT(AG15/1000000),IF(AG15=0,"      － ",INT(AG15/1000000)+1))</f>
        <v>-14509</v>
      </c>
      <c r="O15" s="485"/>
      <c r="P15" s="485"/>
      <c r="Q15" s="485"/>
      <c r="R15" s="485"/>
      <c r="S15" s="483">
        <f t="shared" si="3"/>
        <v>-14509</v>
      </c>
      <c r="U15" s="486"/>
      <c r="V15" s="487" t="s">
        <v>283</v>
      </c>
      <c r="W15" s="484"/>
      <c r="X15" s="484"/>
      <c r="Y15" s="484"/>
      <c r="Z15" s="484"/>
      <c r="AA15" s="484"/>
      <c r="AB15" s="484"/>
      <c r="AC15" s="484"/>
      <c r="AD15" s="484"/>
      <c r="AE15" s="484">
        <f t="shared" si="1"/>
        <v>0</v>
      </c>
      <c r="AF15" s="484">
        <v>-14509789735</v>
      </c>
      <c r="AG15" s="484">
        <f aca="true" t="shared" si="4" ref="AG15:AG21">+W15+Z15+AE15+AF15</f>
        <v>-14509789735</v>
      </c>
      <c r="AH15" s="484"/>
      <c r="AI15" s="484"/>
      <c r="AJ15" s="484"/>
      <c r="AK15" s="484"/>
      <c r="AL15" s="484">
        <f t="shared" si="2"/>
        <v>-14509789735</v>
      </c>
    </row>
    <row r="16" spans="2:38" ht="29.25" customHeight="1">
      <c r="B16" s="486"/>
      <c r="C16" s="487" t="s">
        <v>599</v>
      </c>
      <c r="D16" s="485"/>
      <c r="E16" s="485"/>
      <c r="F16" s="483">
        <f>+IF(Y16&gt;0,INT(Y16/1000000),IF(Y16=0,"      － ",INT(Y16/1000000)+1))</f>
        <v>-11</v>
      </c>
      <c r="G16" s="483">
        <f>+IF(Z16&gt;0,INT(Z16/1000000),IF(Z16=0,"      － ",INT(Z16/1000000)+1))</f>
        <v>-11</v>
      </c>
      <c r="H16" s="485"/>
      <c r="I16" s="485"/>
      <c r="J16" s="485"/>
      <c r="K16" s="483">
        <f>+IF(AD16&gt;0,INT(AD16/1000000),IF(AD16=0,"      － ",INT(AD16/1000000)+1))</f>
        <v>-6985</v>
      </c>
      <c r="L16" s="483">
        <f>+IF(AE16&gt;0,INT(AE16/1000000),IF(AE16=0,"      － ",INT(AE16/1000000)+1))</f>
        <v>-6985</v>
      </c>
      <c r="M16" s="483">
        <f>+IF(AF16&gt;0,INT(AF16/1000000),IF(AF16=0,"      － ",INT(AF16/1000000)+1))</f>
        <v>6997</v>
      </c>
      <c r="N16" s="483" t="str">
        <f>+IF(AG16&gt;0,INT(AG16/1000000),IF(AG16=0,"     － ",INT(AG16/1000000)+1))</f>
        <v>     － </v>
      </c>
      <c r="O16" s="485"/>
      <c r="P16" s="485"/>
      <c r="Q16" s="485"/>
      <c r="R16" s="485"/>
      <c r="S16" s="483" t="str">
        <f t="shared" si="3"/>
        <v>      － </v>
      </c>
      <c r="U16" s="486"/>
      <c r="V16" s="487" t="s">
        <v>599</v>
      </c>
      <c r="W16" s="484"/>
      <c r="X16" s="484"/>
      <c r="Y16" s="484">
        <f>-4418684-7479237</f>
        <v>-11897921</v>
      </c>
      <c r="Z16" s="484">
        <f>+X16+Y16</f>
        <v>-11897921</v>
      </c>
      <c r="AA16" s="484"/>
      <c r="AB16" s="484"/>
      <c r="AC16" s="484"/>
      <c r="AD16" s="484">
        <v>-6985492321</v>
      </c>
      <c r="AE16" s="484">
        <f t="shared" si="1"/>
        <v>-6985492321</v>
      </c>
      <c r="AF16" s="484">
        <v>6997390242</v>
      </c>
      <c r="AG16" s="484">
        <f t="shared" si="4"/>
        <v>0</v>
      </c>
      <c r="AH16" s="484"/>
      <c r="AI16" s="484"/>
      <c r="AJ16" s="484"/>
      <c r="AK16" s="484"/>
      <c r="AL16" s="484">
        <f t="shared" si="2"/>
        <v>0</v>
      </c>
    </row>
    <row r="17" spans="2:38" ht="29.25" customHeight="1">
      <c r="B17" s="486"/>
      <c r="C17" s="487" t="s">
        <v>284</v>
      </c>
      <c r="D17" s="485"/>
      <c r="E17" s="485"/>
      <c r="F17" s="483">
        <f>+IF(Y17&gt;0,INT(Y17/1000000),IF(Y17=0,"      － ",INT(Y17/1000000)+1))</f>
        <v>4</v>
      </c>
      <c r="G17" s="483">
        <f>+IF(Z17&gt;0,INT(Z17/1000000),IF(Z17=0,"      － ",INT(Z17/1000000)+1))</f>
        <v>4</v>
      </c>
      <c r="H17" s="485"/>
      <c r="I17" s="485"/>
      <c r="J17" s="485"/>
      <c r="K17" s="485"/>
      <c r="L17" s="483" t="str">
        <f>+IF(AE17&gt;0,INT(AE17/1000000),IF(AE17=0,"      － ",INT(AE17/1000000)+1))</f>
        <v>      － </v>
      </c>
      <c r="M17" s="483">
        <f>+IF(AF17&gt;0,INT(AF17/1000000),IF(AF17=0,"      － ",INT(AF17/1000000)+1))</f>
        <v>87</v>
      </c>
      <c r="N17" s="483">
        <f>+IF(AG17&gt;0,INT(AG17/1000000),IF(AG17=0,"      － ",INT(AG17/1000000)+1))</f>
        <v>92</v>
      </c>
      <c r="O17" s="485"/>
      <c r="P17" s="485"/>
      <c r="Q17" s="485"/>
      <c r="R17" s="485"/>
      <c r="S17" s="483">
        <f t="shared" si="3"/>
        <v>92</v>
      </c>
      <c r="U17" s="486"/>
      <c r="V17" s="487" t="s">
        <v>284</v>
      </c>
      <c r="W17" s="484"/>
      <c r="X17" s="484"/>
      <c r="Y17" s="484">
        <f>225956+4192728</f>
        <v>4418684</v>
      </c>
      <c r="Z17" s="484">
        <f>+X17+Y17</f>
        <v>4418684</v>
      </c>
      <c r="AA17" s="484"/>
      <c r="AB17" s="484"/>
      <c r="AC17" s="484"/>
      <c r="AD17" s="484"/>
      <c r="AE17" s="484">
        <f t="shared" si="1"/>
        <v>0</v>
      </c>
      <c r="AF17" s="484">
        <f>76934044+15044504-4192728</f>
        <v>87785820</v>
      </c>
      <c r="AG17" s="484">
        <f t="shared" si="4"/>
        <v>92204504</v>
      </c>
      <c r="AH17" s="484"/>
      <c r="AI17" s="484"/>
      <c r="AJ17" s="484"/>
      <c r="AK17" s="484"/>
      <c r="AL17" s="484">
        <f t="shared" si="2"/>
        <v>92204504</v>
      </c>
    </row>
    <row r="18" spans="2:38" ht="29.25" customHeight="1">
      <c r="B18" s="486"/>
      <c r="C18" s="488" t="s">
        <v>429</v>
      </c>
      <c r="D18" s="485"/>
      <c r="E18" s="485"/>
      <c r="F18" s="485"/>
      <c r="G18" s="485"/>
      <c r="H18" s="485"/>
      <c r="I18" s="485"/>
      <c r="J18" s="485"/>
      <c r="K18" s="483">
        <f>+IF(AD18&gt;0,INT(AD18/1000000),IF(AD18=0,"      － ",INT(AD18/1000000)+1))</f>
        <v>46</v>
      </c>
      <c r="L18" s="483">
        <f>+IF(AE18&gt;0,INT(AE18/1000000),IF(AE18=0,"      － ",INT(AE18/1000000)+1))</f>
        <v>46</v>
      </c>
      <c r="M18" s="485"/>
      <c r="N18" s="483">
        <f>+IF(AG18&gt;0,INT(AG18/1000000),IF(AG18=0,"      － ",INT(AG18/1000000)+1))</f>
        <v>46</v>
      </c>
      <c r="O18" s="485"/>
      <c r="P18" s="485"/>
      <c r="Q18" s="485"/>
      <c r="R18" s="485"/>
      <c r="S18" s="483">
        <f t="shared" si="3"/>
        <v>46</v>
      </c>
      <c r="U18" s="486"/>
      <c r="V18" s="488" t="s">
        <v>600</v>
      </c>
      <c r="W18" s="484"/>
      <c r="X18" s="484"/>
      <c r="Y18" s="484"/>
      <c r="Z18" s="484"/>
      <c r="AA18" s="484"/>
      <c r="AB18" s="484"/>
      <c r="AC18" s="484"/>
      <c r="AD18" s="484">
        <f>15868324+22516970+8113176</f>
        <v>46498470</v>
      </c>
      <c r="AE18" s="484">
        <f t="shared" si="1"/>
        <v>46498470</v>
      </c>
      <c r="AF18" s="484"/>
      <c r="AG18" s="484">
        <f t="shared" si="4"/>
        <v>46498470</v>
      </c>
      <c r="AH18" s="484"/>
      <c r="AI18" s="484"/>
      <c r="AJ18" s="484"/>
      <c r="AK18" s="484"/>
      <c r="AL18" s="484">
        <f t="shared" si="2"/>
        <v>46498470</v>
      </c>
    </row>
    <row r="19" spans="2:38" ht="29.25" customHeight="1">
      <c r="B19" s="486"/>
      <c r="C19" s="489" t="s">
        <v>601</v>
      </c>
      <c r="D19" s="485"/>
      <c r="E19" s="485"/>
      <c r="F19" s="485"/>
      <c r="G19" s="485"/>
      <c r="H19" s="485"/>
      <c r="I19" s="485"/>
      <c r="J19" s="485"/>
      <c r="K19" s="485"/>
      <c r="L19" s="483"/>
      <c r="M19" s="483"/>
      <c r="N19" s="483"/>
      <c r="O19" s="483">
        <f aca="true" t="shared" si="5" ref="O19:R21">+IF(AH19&gt;0,INT(AH19/1000000),IF(AH19=0,"      － ",INT(AH19/1000000)+1))</f>
        <v>21826</v>
      </c>
      <c r="P19" s="483">
        <f t="shared" si="5"/>
        <v>-791</v>
      </c>
      <c r="Q19" s="483">
        <f t="shared" si="5"/>
        <v>-46</v>
      </c>
      <c r="R19" s="483">
        <f t="shared" si="5"/>
        <v>20988</v>
      </c>
      <c r="S19" s="483">
        <f t="shared" si="3"/>
        <v>20988</v>
      </c>
      <c r="U19" s="486"/>
      <c r="V19" s="489" t="s">
        <v>602</v>
      </c>
      <c r="W19" s="484"/>
      <c r="X19" s="484"/>
      <c r="Y19" s="484"/>
      <c r="Z19" s="484"/>
      <c r="AA19" s="484"/>
      <c r="AB19" s="484"/>
      <c r="AC19" s="484"/>
      <c r="AD19" s="484"/>
      <c r="AE19" s="484">
        <f t="shared" si="1"/>
        <v>0</v>
      </c>
      <c r="AF19" s="484"/>
      <c r="AG19" s="484">
        <f t="shared" si="4"/>
        <v>0</v>
      </c>
      <c r="AH19" s="484">
        <f>+AH25</f>
        <v>21826348018</v>
      </c>
      <c r="AI19" s="484">
        <f>+AI25</f>
        <v>-791482342</v>
      </c>
      <c r="AJ19" s="484">
        <f>+AJ25</f>
        <v>-46498469</v>
      </c>
      <c r="AK19" s="484">
        <f>SUM(AH19:AJ19)</f>
        <v>20988367207</v>
      </c>
      <c r="AL19" s="484">
        <f t="shared" si="2"/>
        <v>20988367207</v>
      </c>
    </row>
    <row r="20" spans="2:38" ht="29.25" customHeight="1">
      <c r="B20" s="1284" t="s">
        <v>462</v>
      </c>
      <c r="C20" s="1285"/>
      <c r="D20" s="483" t="str">
        <f aca="true" t="shared" si="6" ref="D20:N21">+IF(W20&gt;0,INT(W20/1000000),IF(W20=0,"      － ",INT(W20/1000000)+1))</f>
        <v>      － </v>
      </c>
      <c r="E20" s="483" t="str">
        <f t="shared" si="6"/>
        <v>      － </v>
      </c>
      <c r="F20" s="483">
        <f t="shared" si="6"/>
        <v>-7</v>
      </c>
      <c r="G20" s="483">
        <f t="shared" si="6"/>
        <v>-7</v>
      </c>
      <c r="H20" s="483" t="str">
        <f t="shared" si="6"/>
        <v>      － </v>
      </c>
      <c r="I20" s="483">
        <f t="shared" si="6"/>
        <v>115</v>
      </c>
      <c r="J20" s="483">
        <f t="shared" si="6"/>
        <v>10000</v>
      </c>
      <c r="K20" s="483">
        <f t="shared" si="6"/>
        <v>3752</v>
      </c>
      <c r="L20" s="483">
        <f t="shared" si="6"/>
        <v>13868</v>
      </c>
      <c r="M20" s="483">
        <f t="shared" si="6"/>
        <v>-7424</v>
      </c>
      <c r="N20" s="483">
        <f t="shared" si="6"/>
        <v>6435</v>
      </c>
      <c r="O20" s="483">
        <f t="shared" si="5"/>
        <v>21826</v>
      </c>
      <c r="P20" s="483">
        <f t="shared" si="5"/>
        <v>-791</v>
      </c>
      <c r="Q20" s="483">
        <f t="shared" si="5"/>
        <v>-46</v>
      </c>
      <c r="R20" s="483">
        <f t="shared" si="5"/>
        <v>20988</v>
      </c>
      <c r="S20" s="483">
        <f t="shared" si="3"/>
        <v>27424</v>
      </c>
      <c r="U20" s="1284" t="s">
        <v>462</v>
      </c>
      <c r="V20" s="1285"/>
      <c r="W20" s="484">
        <f>+SUM(W10:W19)</f>
        <v>0</v>
      </c>
      <c r="X20" s="484">
        <f>+SUM(X10:X19)</f>
        <v>0</v>
      </c>
      <c r="Y20" s="484">
        <f>+SUM(Y10:Y19)</f>
        <v>-7479237</v>
      </c>
      <c r="Z20" s="484">
        <f>+X20+Y20</f>
        <v>-7479237</v>
      </c>
      <c r="AA20" s="484">
        <f aca="true" t="shared" si="7" ref="AA20:AF20">+SUM(AA10:AA19)</f>
        <v>0</v>
      </c>
      <c r="AB20" s="484">
        <f t="shared" si="7"/>
        <v>115853989</v>
      </c>
      <c r="AC20" s="484">
        <f t="shared" si="7"/>
        <v>10000000000</v>
      </c>
      <c r="AD20" s="484">
        <f t="shared" si="7"/>
        <v>3752168081</v>
      </c>
      <c r="AE20" s="484">
        <f t="shared" si="7"/>
        <v>13868022070</v>
      </c>
      <c r="AF20" s="484">
        <f t="shared" si="7"/>
        <v>-7424613673</v>
      </c>
      <c r="AG20" s="484">
        <f t="shared" si="4"/>
        <v>6435929160</v>
      </c>
      <c r="AH20" s="484">
        <f>+AH25</f>
        <v>21826348018</v>
      </c>
      <c r="AI20" s="484">
        <f>+AI25</f>
        <v>-791482342</v>
      </c>
      <c r="AJ20" s="484">
        <f>+AJ25</f>
        <v>-46498469</v>
      </c>
      <c r="AK20" s="484">
        <f>SUM(AH20:AJ20)</f>
        <v>20988367207</v>
      </c>
      <c r="AL20" s="484">
        <f t="shared" si="2"/>
        <v>27424296367</v>
      </c>
    </row>
    <row r="21" spans="2:38" ht="29.25" customHeight="1">
      <c r="B21" s="1284" t="s">
        <v>288</v>
      </c>
      <c r="C21" s="1286"/>
      <c r="D21" s="483">
        <f t="shared" si="6"/>
        <v>85113</v>
      </c>
      <c r="E21" s="483">
        <f t="shared" si="6"/>
        <v>58574</v>
      </c>
      <c r="F21" s="483" t="str">
        <f t="shared" si="6"/>
        <v>      － </v>
      </c>
      <c r="G21" s="483">
        <f t="shared" si="6"/>
        <v>58574</v>
      </c>
      <c r="H21" s="483">
        <f t="shared" si="6"/>
        <v>55317</v>
      </c>
      <c r="I21" s="483">
        <f t="shared" si="6"/>
        <v>115</v>
      </c>
      <c r="J21" s="483">
        <f t="shared" si="6"/>
        <v>173432</v>
      </c>
      <c r="K21" s="483">
        <f t="shared" si="6"/>
        <v>28102</v>
      </c>
      <c r="L21" s="483">
        <f t="shared" si="6"/>
        <v>256967</v>
      </c>
      <c r="M21" s="483">
        <f t="shared" si="6"/>
        <v>-22403</v>
      </c>
      <c r="N21" s="483">
        <f t="shared" si="6"/>
        <v>378251</v>
      </c>
      <c r="O21" s="483">
        <f t="shared" si="5"/>
        <v>128905</v>
      </c>
      <c r="P21" s="483">
        <f t="shared" si="5"/>
        <v>-791</v>
      </c>
      <c r="Q21" s="483">
        <f t="shared" si="5"/>
        <v>9266</v>
      </c>
      <c r="R21" s="483">
        <f t="shared" si="5"/>
        <v>137380</v>
      </c>
      <c r="S21" s="483">
        <f t="shared" si="3"/>
        <v>515631</v>
      </c>
      <c r="U21" s="1284" t="s">
        <v>603</v>
      </c>
      <c r="V21" s="1286"/>
      <c r="W21" s="484">
        <f aca="true" t="shared" si="8" ref="W21:AF21">+W8+W20</f>
        <v>85113078535</v>
      </c>
      <c r="X21" s="484">
        <f t="shared" si="8"/>
        <v>58574006349</v>
      </c>
      <c r="Y21" s="484">
        <f t="shared" si="8"/>
        <v>0</v>
      </c>
      <c r="Z21" s="484">
        <f t="shared" si="8"/>
        <v>58574006349</v>
      </c>
      <c r="AA21" s="484">
        <f t="shared" si="8"/>
        <v>55317097595</v>
      </c>
      <c r="AB21" s="484">
        <f t="shared" si="8"/>
        <v>115853989</v>
      </c>
      <c r="AC21" s="484">
        <f t="shared" si="8"/>
        <v>173432000000</v>
      </c>
      <c r="AD21" s="484">
        <f t="shared" si="8"/>
        <v>28102161520</v>
      </c>
      <c r="AE21" s="484">
        <f t="shared" si="8"/>
        <v>256967113104</v>
      </c>
      <c r="AF21" s="484">
        <f t="shared" si="8"/>
        <v>-22403049689</v>
      </c>
      <c r="AG21" s="484">
        <f t="shared" si="4"/>
        <v>378251148299</v>
      </c>
      <c r="AH21" s="484">
        <f>+AH8+AH20</f>
        <v>128905357213</v>
      </c>
      <c r="AI21" s="484">
        <f>+AI8+AI20</f>
        <v>-791482342</v>
      </c>
      <c r="AJ21" s="484">
        <f>+AJ8+AJ20</f>
        <v>9266648576</v>
      </c>
      <c r="AK21" s="484">
        <f>+AK8+AK20</f>
        <v>137380523447</v>
      </c>
      <c r="AL21" s="484">
        <f>+AL8+AL20</f>
        <v>515631671746</v>
      </c>
    </row>
    <row r="22" spans="21:38" ht="15" customHeight="1">
      <c r="U22" s="490"/>
      <c r="V22" s="490"/>
      <c r="W22" s="491"/>
      <c r="X22" s="491"/>
      <c r="Y22" s="491"/>
      <c r="Z22" s="491"/>
      <c r="AA22" s="491"/>
      <c r="AB22" s="491"/>
      <c r="AC22" s="491"/>
      <c r="AD22" s="491"/>
      <c r="AE22" s="491"/>
      <c r="AF22" s="491"/>
      <c r="AG22" s="491"/>
      <c r="AH22" s="491"/>
      <c r="AI22" s="491"/>
      <c r="AJ22" s="491"/>
      <c r="AK22" s="491"/>
      <c r="AL22" s="491"/>
    </row>
    <row r="23" spans="2:36" ht="20.25" customHeight="1">
      <c r="B23" s="492" t="s">
        <v>604</v>
      </c>
      <c r="C23" s="490" t="s">
        <v>605</v>
      </c>
      <c r="D23" s="493"/>
      <c r="E23" s="493"/>
      <c r="F23" s="493"/>
      <c r="G23" s="493"/>
      <c r="H23" s="493"/>
      <c r="I23" s="493"/>
      <c r="J23" s="493"/>
      <c r="K23" s="493"/>
      <c r="L23" s="493"/>
      <c r="M23" s="493"/>
      <c r="N23" s="493"/>
      <c r="O23" s="493"/>
      <c r="P23" s="493"/>
      <c r="Q23" s="493"/>
      <c r="R23" s="493"/>
      <c r="T23" s="494"/>
      <c r="U23" s="494"/>
      <c r="V23" s="494"/>
      <c r="W23" s="494"/>
      <c r="X23" s="494"/>
      <c r="Y23" s="494"/>
      <c r="Z23" s="494"/>
      <c r="AA23" s="494"/>
      <c r="AB23" s="494"/>
      <c r="AC23" s="494"/>
      <c r="AH23" s="495">
        <v>107079009195</v>
      </c>
      <c r="AI23" s="495">
        <v>0</v>
      </c>
      <c r="AJ23" s="495">
        <v>9313147045</v>
      </c>
    </row>
    <row r="24" spans="2:36" ht="20.25" customHeight="1">
      <c r="B24" s="496" t="s">
        <v>606</v>
      </c>
      <c r="C24" s="492" t="s">
        <v>607</v>
      </c>
      <c r="D24" s="492"/>
      <c r="E24" s="492"/>
      <c r="F24" s="492"/>
      <c r="G24" s="492"/>
      <c r="H24" s="492" t="s">
        <v>434</v>
      </c>
      <c r="I24" s="492"/>
      <c r="J24" s="490"/>
      <c r="K24" s="490"/>
      <c r="L24" s="497"/>
      <c r="M24" s="492"/>
      <c r="N24" s="492"/>
      <c r="O24" s="492"/>
      <c r="P24" s="492"/>
      <c r="Q24" s="492"/>
      <c r="R24" s="492"/>
      <c r="T24" s="494"/>
      <c r="U24" s="494"/>
      <c r="V24" s="494"/>
      <c r="W24" s="494"/>
      <c r="X24" s="494"/>
      <c r="Y24" s="494"/>
      <c r="Z24" s="494"/>
      <c r="AA24" s="494"/>
      <c r="AB24" s="494"/>
      <c r="AC24" s="494"/>
      <c r="AH24" s="495">
        <v>128905357213</v>
      </c>
      <c r="AI24" s="495">
        <v>-791482342</v>
      </c>
      <c r="AJ24" s="495">
        <v>9266648576</v>
      </c>
    </row>
    <row r="25" spans="2:36" ht="24.75" customHeight="1">
      <c r="B25" s="492"/>
      <c r="C25" s="498"/>
      <c r="D25" s="481" t="s">
        <v>608</v>
      </c>
      <c r="E25" s="481" t="s">
        <v>609</v>
      </c>
      <c r="F25" s="481" t="s">
        <v>610</v>
      </c>
      <c r="G25" s="481" t="s">
        <v>611</v>
      </c>
      <c r="H25" s="499" t="s">
        <v>306</v>
      </c>
      <c r="I25" s="500"/>
      <c r="J25" s="490"/>
      <c r="K25" s="490"/>
      <c r="L25" s="497"/>
      <c r="M25" s="492"/>
      <c r="N25" s="490"/>
      <c r="O25" s="490"/>
      <c r="P25" s="497"/>
      <c r="Q25" s="492"/>
      <c r="R25" s="492"/>
      <c r="T25" s="494"/>
      <c r="U25" s="494"/>
      <c r="V25" s="494"/>
      <c r="W25" s="494"/>
      <c r="X25" s="494"/>
      <c r="Y25" s="494"/>
      <c r="Z25" s="494"/>
      <c r="AA25" s="494"/>
      <c r="AB25" s="494"/>
      <c r="AC25" s="494"/>
      <c r="AH25" s="501">
        <f>+AH24-AH23</f>
        <v>21826348018</v>
      </c>
      <c r="AI25" s="501">
        <f>+AI24-AI23</f>
        <v>-791482342</v>
      </c>
      <c r="AJ25" s="501">
        <f>+AJ24-AJ23</f>
        <v>-46498469</v>
      </c>
    </row>
    <row r="26" spans="2:29" ht="27" customHeight="1">
      <c r="B26" s="492"/>
      <c r="C26" s="498" t="s">
        <v>265</v>
      </c>
      <c r="D26" s="502"/>
      <c r="E26" s="502"/>
      <c r="F26" s="502"/>
      <c r="G26" s="502"/>
      <c r="H26" s="486"/>
      <c r="I26" s="503"/>
      <c r="J26" s="490"/>
      <c r="K26" s="490"/>
      <c r="L26" s="497"/>
      <c r="M26" s="492"/>
      <c r="N26" s="490"/>
      <c r="O26" s="490"/>
      <c r="P26" s="497"/>
      <c r="Q26" s="492"/>
      <c r="R26" s="492"/>
      <c r="T26" s="494"/>
      <c r="U26" s="494"/>
      <c r="V26" s="494"/>
      <c r="W26" s="494"/>
      <c r="X26" s="494"/>
      <c r="Y26" s="494"/>
      <c r="Z26" s="494"/>
      <c r="AA26" s="494"/>
      <c r="AB26" s="494"/>
      <c r="AC26" s="494"/>
    </row>
    <row r="27" spans="2:29" ht="27" customHeight="1">
      <c r="B27" s="492"/>
      <c r="C27" s="498" t="s">
        <v>441</v>
      </c>
      <c r="D27" s="502">
        <v>32255</v>
      </c>
      <c r="E27" s="502">
        <v>20815</v>
      </c>
      <c r="F27" s="502">
        <v>15221</v>
      </c>
      <c r="G27" s="502">
        <v>37849</v>
      </c>
      <c r="H27" s="486" t="s">
        <v>612</v>
      </c>
      <c r="I27" s="503"/>
      <c r="J27" s="492"/>
      <c r="K27" s="492"/>
      <c r="L27" s="492"/>
      <c r="M27" s="492"/>
      <c r="N27" s="492"/>
      <c r="O27" s="492"/>
      <c r="P27" s="492"/>
      <c r="Q27" s="492"/>
      <c r="R27" s="492"/>
      <c r="T27" s="494"/>
      <c r="U27" s="494"/>
      <c r="V27" s="494"/>
      <c r="W27" s="494"/>
      <c r="X27" s="494"/>
      <c r="Y27" s="494"/>
      <c r="Z27" s="494"/>
      <c r="AA27" s="494"/>
      <c r="AB27" s="494"/>
      <c r="AC27" s="494"/>
    </row>
    <row r="28" spans="2:29" ht="27" customHeight="1">
      <c r="B28" s="492"/>
      <c r="C28" s="498" t="s">
        <v>613</v>
      </c>
      <c r="D28" s="502">
        <f>+D27</f>
        <v>32255</v>
      </c>
      <c r="E28" s="502">
        <f>+E27</f>
        <v>20815</v>
      </c>
      <c r="F28" s="502">
        <f>+F27</f>
        <v>15221</v>
      </c>
      <c r="G28" s="502">
        <f>+G27</f>
        <v>37849</v>
      </c>
      <c r="H28" s="486"/>
      <c r="I28" s="503"/>
      <c r="J28" s="492"/>
      <c r="K28" s="492"/>
      <c r="L28" s="492"/>
      <c r="M28" s="492"/>
      <c r="N28" s="492"/>
      <c r="O28" s="492"/>
      <c r="P28" s="492"/>
      <c r="Q28" s="492"/>
      <c r="R28" s="492"/>
      <c r="T28" s="494"/>
      <c r="U28" s="494"/>
      <c r="V28" s="494"/>
      <c r="W28" s="494"/>
      <c r="X28" s="494"/>
      <c r="Y28" s="494"/>
      <c r="Z28" s="494"/>
      <c r="AA28" s="494"/>
      <c r="AB28" s="494"/>
      <c r="AC28" s="494"/>
    </row>
    <row r="29" spans="2:29" ht="20.25" customHeight="1">
      <c r="B29" s="504"/>
      <c r="C29" s="1280" t="s">
        <v>614</v>
      </c>
      <c r="D29" s="1281"/>
      <c r="E29" s="1281"/>
      <c r="F29" s="1281"/>
      <c r="G29" s="1281"/>
      <c r="H29" s="1281"/>
      <c r="I29" s="1281"/>
      <c r="J29" s="1281"/>
      <c r="K29" s="1281"/>
      <c r="L29" s="1281"/>
      <c r="M29" s="1281"/>
      <c r="N29" s="1281"/>
      <c r="O29" s="1281"/>
      <c r="P29" s="1281"/>
      <c r="Q29" s="1281"/>
      <c r="R29" s="1281"/>
      <c r="T29" s="494"/>
      <c r="U29" s="494"/>
      <c r="V29" s="494"/>
      <c r="W29" s="494"/>
      <c r="X29" s="494"/>
      <c r="Y29" s="494"/>
      <c r="Z29" s="494"/>
      <c r="AA29" s="494"/>
      <c r="AB29" s="494"/>
      <c r="AC29" s="494"/>
    </row>
    <row r="30" spans="2:29" ht="15" customHeight="1">
      <c r="B30" s="492"/>
      <c r="C30" s="1280" t="s">
        <v>615</v>
      </c>
      <c r="D30" s="1282"/>
      <c r="E30" s="1282"/>
      <c r="F30" s="1282"/>
      <c r="G30" s="1282"/>
      <c r="H30" s="1282"/>
      <c r="I30" s="1282"/>
      <c r="J30" s="1282"/>
      <c r="K30" s="1282"/>
      <c r="L30" s="1282"/>
      <c r="M30" s="1282"/>
      <c r="N30" s="1282"/>
      <c r="O30" s="1282"/>
      <c r="P30" s="1282"/>
      <c r="Q30" s="1282"/>
      <c r="R30" s="1282"/>
      <c r="T30" s="494"/>
      <c r="U30" s="494"/>
      <c r="V30" s="494"/>
      <c r="W30" s="494"/>
      <c r="X30" s="494"/>
      <c r="Y30" s="494"/>
      <c r="Z30" s="494"/>
      <c r="AA30" s="494"/>
      <c r="AB30" s="494"/>
      <c r="AC30" s="494"/>
    </row>
    <row r="31" spans="2:29" ht="24.75" customHeight="1">
      <c r="B31" s="492"/>
      <c r="C31" s="1280" t="s">
        <v>616</v>
      </c>
      <c r="D31" s="1282"/>
      <c r="E31" s="1282"/>
      <c r="F31" s="1282"/>
      <c r="G31" s="1282"/>
      <c r="H31" s="1282"/>
      <c r="I31" s="1282"/>
      <c r="J31" s="1282"/>
      <c r="K31" s="1282"/>
      <c r="L31" s="1282"/>
      <c r="M31" s="1282"/>
      <c r="N31" s="1282"/>
      <c r="O31" s="1282"/>
      <c r="P31" s="1282"/>
      <c r="Q31" s="1282"/>
      <c r="R31" s="1282"/>
      <c r="T31" s="494"/>
      <c r="U31" s="494"/>
      <c r="V31" s="494"/>
      <c r="W31" s="494"/>
      <c r="X31" s="494"/>
      <c r="Y31" s="494"/>
      <c r="Z31" s="494"/>
      <c r="AA31" s="494"/>
      <c r="AB31" s="494"/>
      <c r="AC31" s="494"/>
    </row>
    <row r="32" spans="2:29" ht="33" customHeight="1">
      <c r="B32" s="496" t="s">
        <v>617</v>
      </c>
      <c r="C32" s="1283" t="s">
        <v>618</v>
      </c>
      <c r="D32" s="1282"/>
      <c r="E32" s="1282"/>
      <c r="F32" s="1282"/>
      <c r="G32" s="1282"/>
      <c r="H32" s="1282"/>
      <c r="I32" s="1282"/>
      <c r="J32" s="1282"/>
      <c r="K32" s="1282"/>
      <c r="L32" s="1282"/>
      <c r="M32" s="1282"/>
      <c r="N32" s="1282"/>
      <c r="O32" s="1282"/>
      <c r="P32" s="1282"/>
      <c r="Q32" s="1282"/>
      <c r="R32" s="1282"/>
      <c r="T32" s="494"/>
      <c r="U32" s="494"/>
      <c r="V32" s="494"/>
      <c r="W32" s="494"/>
      <c r="X32" s="494"/>
      <c r="Y32" s="494"/>
      <c r="Z32" s="494"/>
      <c r="AA32" s="494"/>
      <c r="AB32" s="494"/>
      <c r="AC32" s="494"/>
    </row>
    <row r="33" spans="20:29" ht="27" customHeight="1">
      <c r="T33" s="494"/>
      <c r="U33" s="494"/>
      <c r="V33" s="494"/>
      <c r="W33" s="494"/>
      <c r="X33" s="494"/>
      <c r="Y33" s="494"/>
      <c r="Z33" s="494"/>
      <c r="AA33" s="494"/>
      <c r="AB33" s="494"/>
      <c r="AC33" s="494"/>
    </row>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sheetData>
  <mergeCells count="55">
    <mergeCell ref="F2:G2"/>
    <mergeCell ref="H2:J2"/>
    <mergeCell ref="W2:X2"/>
    <mergeCell ref="Y2:Z2"/>
    <mergeCell ref="AG3:AH3"/>
    <mergeCell ref="B4:C7"/>
    <mergeCell ref="D4:N4"/>
    <mergeCell ref="O4:R4"/>
    <mergeCell ref="S4:S7"/>
    <mergeCell ref="U4:V7"/>
    <mergeCell ref="W4:AG4"/>
    <mergeCell ref="AH4:AK4"/>
    <mergeCell ref="W5:W7"/>
    <mergeCell ref="X5:Z5"/>
    <mergeCell ref="AL4:AL7"/>
    <mergeCell ref="D5:D7"/>
    <mergeCell ref="E5:G5"/>
    <mergeCell ref="H5:L5"/>
    <mergeCell ref="M5:M7"/>
    <mergeCell ref="N5:N7"/>
    <mergeCell ref="O5:O7"/>
    <mergeCell ref="P5:P7"/>
    <mergeCell ref="Q5:Q7"/>
    <mergeCell ref="R5:R7"/>
    <mergeCell ref="AA5:AE5"/>
    <mergeCell ref="AF5:AF7"/>
    <mergeCell ref="AG5:AG7"/>
    <mergeCell ref="AH5:AH7"/>
    <mergeCell ref="AE6:AE7"/>
    <mergeCell ref="AI5:AI7"/>
    <mergeCell ref="AJ5:AJ7"/>
    <mergeCell ref="AK5:AK7"/>
    <mergeCell ref="E6:E7"/>
    <mergeCell ref="F6:F7"/>
    <mergeCell ref="G6:G7"/>
    <mergeCell ref="H6:H7"/>
    <mergeCell ref="I6:K6"/>
    <mergeCell ref="L6:L7"/>
    <mergeCell ref="X6:X7"/>
    <mergeCell ref="Y6:Y7"/>
    <mergeCell ref="Z6:Z7"/>
    <mergeCell ref="AA6:AA7"/>
    <mergeCell ref="AB6:AD6"/>
    <mergeCell ref="B8:C8"/>
    <mergeCell ref="U8:V8"/>
    <mergeCell ref="B9:C9"/>
    <mergeCell ref="U9:V9"/>
    <mergeCell ref="B20:C20"/>
    <mergeCell ref="U20:V20"/>
    <mergeCell ref="B21:C21"/>
    <mergeCell ref="U21:V21"/>
    <mergeCell ref="C29:R29"/>
    <mergeCell ref="C30:R30"/>
    <mergeCell ref="C31:R31"/>
    <mergeCell ref="C32:R32"/>
  </mergeCells>
  <printOptions/>
  <pageMargins left="0.3937007874015748" right="0.3937007874015748" top="0.7874015748031497" bottom="0.3937007874015748" header="0.5118110236220472" footer="0.5118110236220472"/>
  <pageSetup horizontalDpi="300" verticalDpi="300" orientation="landscape" paperSize="9" scale="63" r:id="rId6"/>
  <headerFooter alignWithMargins="0">
    <oddHeader>&amp;C&amp;A</oddHeader>
  </headerFooter>
  <drawing r:id="rId5"/>
  <legacyDrawing r:id="rId4"/>
  <oleObjects>
    <oleObject progId="Word.Document.6" shapeId="415977" r:id="rId1"/>
    <oleObject progId="Word.Document.6" shapeId="415979" r:id="rId2"/>
    <oleObject progId="Word.Document.6" shapeId="415980" r:id="rId3"/>
  </oleObjects>
</worksheet>
</file>

<file path=xl/worksheets/sheet15.xml><?xml version="1.0" encoding="utf-8"?>
<worksheet xmlns="http://schemas.openxmlformats.org/spreadsheetml/2006/main" xmlns:r="http://schemas.openxmlformats.org/officeDocument/2006/relationships">
  <dimension ref="B3:K43"/>
  <sheetViews>
    <sheetView workbookViewId="0" topLeftCell="A1">
      <selection activeCell="A1" sqref="A1"/>
    </sheetView>
  </sheetViews>
  <sheetFormatPr defaultColWidth="9.00390625" defaultRowHeight="13.5"/>
  <cols>
    <col min="1" max="1" width="1.75390625" style="124" customWidth="1"/>
    <col min="2" max="2" width="2.625" style="124" customWidth="1"/>
    <col min="3" max="3" width="24.625" style="124" customWidth="1"/>
    <col min="4" max="4" width="1.875" style="124" customWidth="1"/>
    <col min="5" max="11" width="10.125" style="124" customWidth="1"/>
    <col min="12" max="16384" width="9.00390625" style="124" customWidth="1"/>
  </cols>
  <sheetData>
    <row r="2" ht="17.25" customHeight="1"/>
    <row r="3" spans="3:11" ht="33" customHeight="1">
      <c r="C3" s="129" t="s">
        <v>619</v>
      </c>
      <c r="D3" s="129"/>
      <c r="E3" s="1327" t="s">
        <v>620</v>
      </c>
      <c r="F3" s="1327"/>
      <c r="G3" s="1327"/>
      <c r="H3" s="129" t="s">
        <v>621</v>
      </c>
      <c r="J3" s="129"/>
      <c r="K3" s="129"/>
    </row>
    <row r="4" spans="3:11" ht="41.25" customHeight="1">
      <c r="C4" s="129"/>
      <c r="D4" s="129"/>
      <c r="E4" s="129"/>
      <c r="F4" s="129"/>
      <c r="G4" s="129"/>
      <c r="H4" s="129"/>
      <c r="I4" s="129"/>
      <c r="J4" s="129"/>
      <c r="K4" s="129"/>
    </row>
    <row r="5" spans="3:11" ht="17.25">
      <c r="C5" s="129"/>
      <c r="D5" s="129"/>
      <c r="E5" s="129"/>
      <c r="F5" s="129"/>
      <c r="G5" s="129"/>
      <c r="H5" s="129"/>
      <c r="I5" s="129"/>
      <c r="J5" s="129"/>
      <c r="K5" s="129"/>
    </row>
    <row r="6" spans="3:11" ht="17.25">
      <c r="C6" s="129"/>
      <c r="D6" s="129"/>
      <c r="E6" s="129"/>
      <c r="F6" s="129"/>
      <c r="G6" s="129"/>
      <c r="H6" s="129"/>
      <c r="I6" s="129"/>
      <c r="J6" s="129"/>
      <c r="K6" s="129"/>
    </row>
    <row r="7" spans="10:11" ht="17.25" customHeight="1">
      <c r="J7" s="1328" t="s">
        <v>622</v>
      </c>
      <c r="K7" s="1328"/>
    </row>
    <row r="8" spans="2:11" s="392" customFormat="1" ht="21.75" customHeight="1">
      <c r="B8" s="505"/>
      <c r="C8" s="506"/>
      <c r="D8" s="507"/>
      <c r="E8" s="508"/>
      <c r="F8" s="508"/>
      <c r="G8" s="508"/>
      <c r="H8" s="508" t="s">
        <v>375</v>
      </c>
      <c r="I8" s="508"/>
      <c r="J8" s="508"/>
      <c r="K8" s="509"/>
    </row>
    <row r="9" spans="2:11" s="392" customFormat="1" ht="21.75" customHeight="1">
      <c r="B9" s="510"/>
      <c r="C9" s="511"/>
      <c r="D9" s="512"/>
      <c r="E9" s="509"/>
      <c r="F9" s="513"/>
      <c r="G9" s="513" t="s">
        <v>623</v>
      </c>
      <c r="H9" s="514"/>
      <c r="I9" s="515" t="s">
        <v>624</v>
      </c>
      <c r="J9" s="516"/>
      <c r="K9" s="517"/>
    </row>
    <row r="10" spans="2:11" s="392" customFormat="1" ht="16.5" customHeight="1">
      <c r="B10" s="510"/>
      <c r="C10" s="511"/>
      <c r="D10" s="512"/>
      <c r="E10" s="518"/>
      <c r="F10" s="519"/>
      <c r="G10" s="517"/>
      <c r="H10" s="519"/>
      <c r="I10" s="520" t="s">
        <v>625</v>
      </c>
      <c r="J10" s="521"/>
      <c r="K10" s="522"/>
    </row>
    <row r="11" spans="2:11" s="392" customFormat="1" ht="16.5" customHeight="1">
      <c r="B11" s="510"/>
      <c r="C11" s="511"/>
      <c r="D11" s="512"/>
      <c r="E11" s="523" t="s">
        <v>182</v>
      </c>
      <c r="F11" s="524" t="s">
        <v>626</v>
      </c>
      <c r="G11" s="525" t="s">
        <v>627</v>
      </c>
      <c r="H11" s="524" t="s">
        <v>628</v>
      </c>
      <c r="I11" s="526" t="s">
        <v>629</v>
      </c>
      <c r="J11" s="527" t="s">
        <v>378</v>
      </c>
      <c r="K11" s="528" t="s">
        <v>630</v>
      </c>
    </row>
    <row r="12" spans="2:11" s="392" customFormat="1" ht="16.5" customHeight="1">
      <c r="B12" s="510"/>
      <c r="C12" s="511"/>
      <c r="D12" s="512"/>
      <c r="E12" s="518"/>
      <c r="F12" s="524" t="s">
        <v>631</v>
      </c>
      <c r="G12" s="525" t="s">
        <v>632</v>
      </c>
      <c r="H12" s="524" t="s">
        <v>633</v>
      </c>
      <c r="I12" s="520" t="s">
        <v>634</v>
      </c>
      <c r="J12" s="521"/>
      <c r="K12" s="528" t="s">
        <v>635</v>
      </c>
    </row>
    <row r="13" spans="2:11" s="392" customFormat="1" ht="16.5" customHeight="1">
      <c r="B13" s="529"/>
      <c r="C13" s="530"/>
      <c r="D13" s="531"/>
      <c r="E13" s="532"/>
      <c r="F13" s="519"/>
      <c r="G13" s="533"/>
      <c r="H13" s="519"/>
      <c r="I13" s="526" t="s">
        <v>629</v>
      </c>
      <c r="J13" s="534"/>
      <c r="K13" s="533"/>
    </row>
    <row r="14" spans="2:11" s="392" customFormat="1" ht="21" customHeight="1">
      <c r="B14" s="505" t="s">
        <v>636</v>
      </c>
      <c r="C14" s="506"/>
      <c r="D14" s="506"/>
      <c r="E14" s="535">
        <v>23862</v>
      </c>
      <c r="F14" s="536">
        <v>7796</v>
      </c>
      <c r="G14" s="536">
        <v>0</v>
      </c>
      <c r="H14" s="536">
        <v>7796</v>
      </c>
      <c r="I14" s="412">
        <v>-4531</v>
      </c>
      <c r="J14" s="412">
        <v>-233</v>
      </c>
      <c r="K14" s="537">
        <v>26893</v>
      </c>
    </row>
    <row r="15" spans="2:11" s="392" customFormat="1" ht="21" customHeight="1">
      <c r="B15" s="538" t="s">
        <v>190</v>
      </c>
      <c r="C15" s="539"/>
      <c r="D15" s="539"/>
      <c r="E15" s="540" t="s">
        <v>234</v>
      </c>
      <c r="F15" s="536" t="s">
        <v>234</v>
      </c>
      <c r="G15" s="536" t="s">
        <v>234</v>
      </c>
      <c r="H15" s="536" t="s">
        <v>234</v>
      </c>
      <c r="I15" s="536" t="s">
        <v>234</v>
      </c>
      <c r="J15" s="536" t="s">
        <v>234</v>
      </c>
      <c r="K15" s="541" t="s">
        <v>234</v>
      </c>
    </row>
    <row r="16" spans="2:11" s="392" customFormat="1" ht="28.5" customHeight="1">
      <c r="B16" s="538"/>
      <c r="C16" s="542" t="s">
        <v>637</v>
      </c>
      <c r="D16" s="539"/>
      <c r="E16" s="540">
        <v>7506</v>
      </c>
      <c r="F16" s="536">
        <v>7493</v>
      </c>
      <c r="G16" s="536" t="s">
        <v>234</v>
      </c>
      <c r="H16" s="536">
        <v>7493</v>
      </c>
      <c r="I16" s="536" t="s">
        <v>234</v>
      </c>
      <c r="J16" s="536" t="s">
        <v>234</v>
      </c>
      <c r="K16" s="541">
        <v>14999</v>
      </c>
    </row>
    <row r="17" spans="2:11" s="392" customFormat="1" ht="21" customHeight="1">
      <c r="B17" s="538"/>
      <c r="C17" s="542" t="s">
        <v>191</v>
      </c>
      <c r="D17" s="539"/>
      <c r="E17" s="540" t="s">
        <v>234</v>
      </c>
      <c r="F17" s="536" t="s">
        <v>234</v>
      </c>
      <c r="G17" s="536" t="s">
        <v>234</v>
      </c>
      <c r="H17" s="536"/>
      <c r="I17" s="536">
        <v>6376</v>
      </c>
      <c r="J17" s="536" t="s">
        <v>234</v>
      </c>
      <c r="K17" s="541">
        <v>6376</v>
      </c>
    </row>
    <row r="18" spans="2:11" s="392" customFormat="1" ht="21" customHeight="1">
      <c r="B18" s="538"/>
      <c r="C18" s="542" t="s">
        <v>404</v>
      </c>
      <c r="D18" s="539"/>
      <c r="E18" s="540" t="s">
        <v>234</v>
      </c>
      <c r="F18" s="536" t="s">
        <v>234</v>
      </c>
      <c r="G18" s="536" t="s">
        <v>234</v>
      </c>
      <c r="H18" s="536"/>
      <c r="I18" s="536" t="s">
        <v>234</v>
      </c>
      <c r="J18" s="412">
        <v>-19</v>
      </c>
      <c r="K18" s="543">
        <v>-19</v>
      </c>
    </row>
    <row r="19" spans="2:11" s="392" customFormat="1" ht="21" customHeight="1">
      <c r="B19" s="538"/>
      <c r="C19" s="542" t="s">
        <v>406</v>
      </c>
      <c r="D19" s="539"/>
      <c r="E19" s="540" t="s">
        <v>234</v>
      </c>
      <c r="F19" s="536" t="s">
        <v>234</v>
      </c>
      <c r="G19" s="536" t="s">
        <v>638</v>
      </c>
      <c r="H19" s="536" t="s">
        <v>638</v>
      </c>
      <c r="I19" s="536" t="s">
        <v>638</v>
      </c>
      <c r="J19" s="536">
        <v>1</v>
      </c>
      <c r="K19" s="541">
        <v>0</v>
      </c>
    </row>
    <row r="20" spans="2:11" s="392" customFormat="1" ht="21" customHeight="1">
      <c r="B20" s="538"/>
      <c r="C20" s="542" t="s">
        <v>639</v>
      </c>
      <c r="D20" s="539"/>
      <c r="E20" s="540" t="s">
        <v>234</v>
      </c>
      <c r="F20" s="412">
        <v>-4531</v>
      </c>
      <c r="G20" s="412" t="s">
        <v>234</v>
      </c>
      <c r="H20" s="412">
        <v>-4531</v>
      </c>
      <c r="I20" s="536">
        <v>4531</v>
      </c>
      <c r="J20" s="536" t="s">
        <v>234</v>
      </c>
      <c r="K20" s="541" t="s">
        <v>281</v>
      </c>
    </row>
    <row r="21" spans="2:11" s="392" customFormat="1" ht="21" customHeight="1">
      <c r="B21" s="538"/>
      <c r="C21" s="542" t="s">
        <v>490</v>
      </c>
      <c r="D21" s="539"/>
      <c r="E21" s="540" t="s">
        <v>234</v>
      </c>
      <c r="F21" s="536" t="s">
        <v>234</v>
      </c>
      <c r="G21" s="536" t="s">
        <v>234</v>
      </c>
      <c r="H21" s="536"/>
      <c r="I21" s="412">
        <v>-5</v>
      </c>
      <c r="J21" s="412" t="s">
        <v>234</v>
      </c>
      <c r="K21" s="543">
        <v>-5</v>
      </c>
    </row>
    <row r="22" spans="2:11" s="392" customFormat="1" ht="28.5" customHeight="1">
      <c r="B22" s="538"/>
      <c r="C22" s="542" t="s">
        <v>640</v>
      </c>
      <c r="D22" s="539"/>
      <c r="E22" s="540" t="s">
        <v>234</v>
      </c>
      <c r="F22" s="536" t="s">
        <v>234</v>
      </c>
      <c r="G22" s="536" t="s">
        <v>234</v>
      </c>
      <c r="H22" s="536"/>
      <c r="I22" s="536" t="s">
        <v>234</v>
      </c>
      <c r="J22" s="536" t="s">
        <v>234</v>
      </c>
      <c r="K22" s="541"/>
    </row>
    <row r="23" spans="2:11" s="392" customFormat="1" ht="21" customHeight="1">
      <c r="B23" s="538" t="s">
        <v>195</v>
      </c>
      <c r="C23" s="539"/>
      <c r="D23" s="539"/>
      <c r="E23" s="540">
        <v>7506</v>
      </c>
      <c r="F23" s="536">
        <v>2962</v>
      </c>
      <c r="G23" s="536" t="s">
        <v>638</v>
      </c>
      <c r="H23" s="536">
        <v>2962</v>
      </c>
      <c r="I23" s="536">
        <v>10902</v>
      </c>
      <c r="J23" s="412">
        <v>-18</v>
      </c>
      <c r="K23" s="541">
        <v>21352</v>
      </c>
    </row>
    <row r="24" spans="2:11" s="392" customFormat="1" ht="21" customHeight="1">
      <c r="B24" s="529" t="s">
        <v>542</v>
      </c>
      <c r="C24" s="530"/>
      <c r="D24" s="530"/>
      <c r="E24" s="544">
        <v>31368</v>
      </c>
      <c r="F24" s="536">
        <v>10758</v>
      </c>
      <c r="G24" s="536" t="s">
        <v>281</v>
      </c>
      <c r="H24" s="536">
        <v>10758</v>
      </c>
      <c r="I24" s="536">
        <v>6371</v>
      </c>
      <c r="J24" s="412">
        <v>-252</v>
      </c>
      <c r="K24" s="545">
        <v>48246</v>
      </c>
    </row>
    <row r="25" s="392" customFormat="1" ht="27.75" customHeight="1"/>
    <row r="26" spans="8:9" s="392" customFormat="1" ht="17.25" customHeight="1">
      <c r="H26" s="1329" t="s">
        <v>622</v>
      </c>
      <c r="I26" s="1329"/>
    </row>
    <row r="27" spans="2:9" s="392" customFormat="1" ht="21.75" customHeight="1">
      <c r="B27" s="505"/>
      <c r="C27" s="506"/>
      <c r="D27" s="506"/>
      <c r="E27" s="546"/>
      <c r="F27" s="1330" t="s">
        <v>641</v>
      </c>
      <c r="G27" s="1330"/>
      <c r="H27" s="547"/>
      <c r="I27" s="520"/>
    </row>
    <row r="28" spans="2:9" s="392" customFormat="1" ht="18" customHeight="1">
      <c r="B28" s="510"/>
      <c r="C28" s="511"/>
      <c r="D28" s="511"/>
      <c r="E28" s="546"/>
      <c r="F28" s="520"/>
      <c r="G28" s="520"/>
      <c r="H28" s="547"/>
      <c r="I28" s="528"/>
    </row>
    <row r="29" spans="2:9" s="392" customFormat="1" ht="16.5" customHeight="1">
      <c r="B29" s="510"/>
      <c r="C29" s="511"/>
      <c r="D29" s="511"/>
      <c r="E29" s="527" t="s">
        <v>642</v>
      </c>
      <c r="F29" s="528" t="s">
        <v>643</v>
      </c>
      <c r="G29" s="528" t="s">
        <v>644</v>
      </c>
      <c r="H29" s="524" t="s">
        <v>645</v>
      </c>
      <c r="I29" s="528" t="s">
        <v>646</v>
      </c>
    </row>
    <row r="30" spans="2:9" s="392" customFormat="1" ht="16.5" customHeight="1">
      <c r="B30" s="510"/>
      <c r="C30" s="511"/>
      <c r="D30" s="511"/>
      <c r="E30" s="527" t="s">
        <v>647</v>
      </c>
      <c r="F30" s="528" t="s">
        <v>648</v>
      </c>
      <c r="G30" s="528" t="s">
        <v>649</v>
      </c>
      <c r="H30" s="524" t="s">
        <v>650</v>
      </c>
      <c r="I30" s="528" t="s">
        <v>651</v>
      </c>
    </row>
    <row r="31" spans="2:9" s="392" customFormat="1" ht="16.5" customHeight="1">
      <c r="B31" s="510"/>
      <c r="C31" s="511"/>
      <c r="D31" s="511"/>
      <c r="E31" s="527" t="s">
        <v>652</v>
      </c>
      <c r="F31" s="528"/>
      <c r="G31" s="528"/>
      <c r="H31" s="524" t="s">
        <v>653</v>
      </c>
      <c r="I31" s="528"/>
    </row>
    <row r="32" spans="2:9" s="392" customFormat="1" ht="16.5" customHeight="1">
      <c r="B32" s="510"/>
      <c r="C32" s="511"/>
      <c r="D32" s="511"/>
      <c r="E32" s="527"/>
      <c r="F32" s="528"/>
      <c r="G32" s="528"/>
      <c r="H32" s="524"/>
      <c r="I32" s="526"/>
    </row>
    <row r="33" spans="2:9" s="392" customFormat="1" ht="21" customHeight="1">
      <c r="B33" s="505" t="s">
        <v>636</v>
      </c>
      <c r="C33" s="506"/>
      <c r="D33" s="506"/>
      <c r="E33" s="535">
        <v>798</v>
      </c>
      <c r="F33" s="548" t="s">
        <v>281</v>
      </c>
      <c r="G33" s="548">
        <v>289</v>
      </c>
      <c r="H33" s="537">
        <v>1087</v>
      </c>
      <c r="I33" s="537">
        <v>27981</v>
      </c>
    </row>
    <row r="34" spans="2:9" s="392" customFormat="1" ht="21" customHeight="1">
      <c r="B34" s="538" t="s">
        <v>190</v>
      </c>
      <c r="C34" s="539"/>
      <c r="D34" s="539"/>
      <c r="E34" s="540" t="s">
        <v>234</v>
      </c>
      <c r="F34" s="536"/>
      <c r="G34" s="536" t="s">
        <v>234</v>
      </c>
      <c r="H34" s="541" t="s">
        <v>234</v>
      </c>
      <c r="I34" s="541" t="s">
        <v>234</v>
      </c>
    </row>
    <row r="35" spans="2:9" s="392" customFormat="1" ht="28.5" customHeight="1">
      <c r="B35" s="538"/>
      <c r="C35" s="542" t="s">
        <v>637</v>
      </c>
      <c r="D35" s="539"/>
      <c r="E35" s="540" t="s">
        <v>234</v>
      </c>
      <c r="F35" s="536" t="s">
        <v>234</v>
      </c>
      <c r="G35" s="536" t="s">
        <v>234</v>
      </c>
      <c r="H35" s="541"/>
      <c r="I35" s="541">
        <v>14999</v>
      </c>
    </row>
    <row r="36" spans="2:9" s="392" customFormat="1" ht="21" customHeight="1">
      <c r="B36" s="538"/>
      <c r="C36" s="542" t="s">
        <v>191</v>
      </c>
      <c r="D36" s="539"/>
      <c r="E36" s="540" t="s">
        <v>234</v>
      </c>
      <c r="F36" s="536" t="s">
        <v>234</v>
      </c>
      <c r="G36" s="536" t="s">
        <v>234</v>
      </c>
      <c r="H36" s="541"/>
      <c r="I36" s="541">
        <v>6376</v>
      </c>
    </row>
    <row r="37" spans="2:9" s="392" customFormat="1" ht="21" customHeight="1">
      <c r="B37" s="538"/>
      <c r="C37" s="542" t="s">
        <v>404</v>
      </c>
      <c r="D37" s="539"/>
      <c r="E37" s="540" t="s">
        <v>234</v>
      </c>
      <c r="F37" s="536" t="s">
        <v>234</v>
      </c>
      <c r="G37" s="536" t="s">
        <v>234</v>
      </c>
      <c r="H37" s="541"/>
      <c r="I37" s="543">
        <v>-19</v>
      </c>
    </row>
    <row r="38" spans="2:9" s="392" customFormat="1" ht="21" customHeight="1">
      <c r="B38" s="538"/>
      <c r="C38" s="542" t="s">
        <v>406</v>
      </c>
      <c r="D38" s="539"/>
      <c r="E38" s="540" t="s">
        <v>234</v>
      </c>
      <c r="F38" s="536" t="s">
        <v>234</v>
      </c>
      <c r="G38" s="536" t="s">
        <v>234</v>
      </c>
      <c r="H38" s="541"/>
      <c r="I38" s="541">
        <v>0</v>
      </c>
    </row>
    <row r="39" spans="2:9" s="392" customFormat="1" ht="21" customHeight="1">
      <c r="B39" s="538"/>
      <c r="C39" s="542" t="s">
        <v>639</v>
      </c>
      <c r="D39" s="539"/>
      <c r="E39" s="540" t="s">
        <v>234</v>
      </c>
      <c r="F39" s="536" t="s">
        <v>234</v>
      </c>
      <c r="G39" s="536" t="s">
        <v>234</v>
      </c>
      <c r="H39" s="541"/>
      <c r="I39" s="541" t="s">
        <v>530</v>
      </c>
    </row>
    <row r="40" spans="2:9" s="392" customFormat="1" ht="21" customHeight="1">
      <c r="B40" s="538"/>
      <c r="C40" s="542" t="s">
        <v>490</v>
      </c>
      <c r="D40" s="539"/>
      <c r="E40" s="540" t="s">
        <v>234</v>
      </c>
      <c r="F40" s="536" t="s">
        <v>234</v>
      </c>
      <c r="G40" s="536" t="s">
        <v>234</v>
      </c>
      <c r="H40" s="541"/>
      <c r="I40" s="543">
        <v>-5</v>
      </c>
    </row>
    <row r="41" spans="2:9" s="392" customFormat="1" ht="28.5" customHeight="1">
      <c r="B41" s="538"/>
      <c r="C41" s="542" t="s">
        <v>640</v>
      </c>
      <c r="D41" s="539"/>
      <c r="E41" s="540">
        <v>2317</v>
      </c>
      <c r="F41" s="412">
        <v>-20</v>
      </c>
      <c r="G41" s="536">
        <v>5</v>
      </c>
      <c r="H41" s="541">
        <v>2302</v>
      </c>
      <c r="I41" s="541">
        <v>2302</v>
      </c>
    </row>
    <row r="42" spans="2:9" s="392" customFormat="1" ht="21" customHeight="1">
      <c r="B42" s="538" t="s">
        <v>195</v>
      </c>
      <c r="C42" s="539"/>
      <c r="D42" s="539"/>
      <c r="E42" s="540">
        <v>2317</v>
      </c>
      <c r="F42" s="412">
        <v>-20</v>
      </c>
      <c r="G42" s="536">
        <v>5</v>
      </c>
      <c r="H42" s="541">
        <v>2302</v>
      </c>
      <c r="I42" s="541">
        <v>23655</v>
      </c>
    </row>
    <row r="43" spans="2:9" s="392" customFormat="1" ht="21" customHeight="1">
      <c r="B43" s="529" t="s">
        <v>542</v>
      </c>
      <c r="C43" s="530"/>
      <c r="D43" s="530"/>
      <c r="E43" s="544">
        <v>3115</v>
      </c>
      <c r="F43" s="411">
        <v>-20</v>
      </c>
      <c r="G43" s="549">
        <v>294</v>
      </c>
      <c r="H43" s="545">
        <v>3390</v>
      </c>
      <c r="I43" s="545">
        <v>51636</v>
      </c>
    </row>
    <row r="44" s="392" customFormat="1" ht="13.5"/>
    <row r="45" s="392" customFormat="1" ht="13.5"/>
    <row r="46" s="392" customFormat="1" ht="13.5"/>
    <row r="47" s="392" customFormat="1" ht="13.5"/>
  </sheetData>
  <mergeCells count="4">
    <mergeCell ref="E3:G3"/>
    <mergeCell ref="J7:K7"/>
    <mergeCell ref="H26:I26"/>
    <mergeCell ref="F27:G27"/>
  </mergeCells>
  <printOptions/>
  <pageMargins left="0.3937007874015748" right="0.3937007874015748" top="0.7874015748031497" bottom="0.3937007874015748" header="0.5118110236220472" footer="0.5118110236220472"/>
  <pageSetup horizontalDpi="300" verticalDpi="300" orientation="portrait" paperSize="9" scale="90" r:id="rId2"/>
  <headerFooter alignWithMargins="0">
    <oddHeader>&amp;C&amp;A</oddHeader>
  </headerFooter>
  <drawing r:id="rId1"/>
</worksheet>
</file>

<file path=xl/worksheets/sheet16.xml><?xml version="1.0" encoding="utf-8"?>
<worksheet xmlns="http://schemas.openxmlformats.org/spreadsheetml/2006/main" xmlns:r="http://schemas.openxmlformats.org/officeDocument/2006/relationships">
  <dimension ref="A1:N46"/>
  <sheetViews>
    <sheetView workbookViewId="0" topLeftCell="A1">
      <selection activeCell="A1" sqref="A1"/>
    </sheetView>
  </sheetViews>
  <sheetFormatPr defaultColWidth="9.00390625" defaultRowHeight="13.5"/>
  <cols>
    <col min="1" max="1" width="2.625" style="351" customWidth="1"/>
    <col min="2" max="2" width="40.125" style="351" bestFit="1" customWidth="1"/>
    <col min="3" max="12" width="11.125" style="351" customWidth="1"/>
    <col min="13" max="13" width="11.625" style="351" customWidth="1"/>
    <col min="14" max="16384" width="9.00390625" style="351" customWidth="1"/>
  </cols>
  <sheetData>
    <row r="1" spans="1:13" ht="15" customHeight="1">
      <c r="A1" s="351" t="s">
        <v>654</v>
      </c>
      <c r="M1" s="426" t="s">
        <v>655</v>
      </c>
    </row>
    <row r="2" ht="15" customHeight="1"/>
    <row r="3" spans="1:13" ht="15" customHeight="1">
      <c r="A3" s="351" t="s">
        <v>656</v>
      </c>
      <c r="M3" s="426"/>
    </row>
    <row r="4" ht="15" customHeight="1">
      <c r="M4" s="426"/>
    </row>
    <row r="5" ht="15" customHeight="1">
      <c r="M5" s="426" t="s">
        <v>180</v>
      </c>
    </row>
    <row r="6" spans="1:13" ht="15" customHeight="1">
      <c r="A6" s="455"/>
      <c r="B6" s="456"/>
      <c r="C6" s="1334" t="s">
        <v>375</v>
      </c>
      <c r="D6" s="1334"/>
      <c r="E6" s="1334"/>
      <c r="F6" s="1334"/>
      <c r="G6" s="1334"/>
      <c r="H6" s="1334"/>
      <c r="I6" s="1334"/>
      <c r="J6" s="1334"/>
      <c r="K6" s="1334"/>
      <c r="L6" s="1334"/>
      <c r="M6" s="1334"/>
    </row>
    <row r="7" spans="1:13" ht="15" customHeight="1">
      <c r="A7" s="459"/>
      <c r="B7" s="460"/>
      <c r="C7" s="1334" t="s">
        <v>182</v>
      </c>
      <c r="D7" s="1334" t="s">
        <v>183</v>
      </c>
      <c r="E7" s="1334"/>
      <c r="F7" s="1334"/>
      <c r="G7" s="1334" t="s">
        <v>184</v>
      </c>
      <c r="H7" s="1334"/>
      <c r="I7" s="1334"/>
      <c r="J7" s="1334"/>
      <c r="K7" s="1334"/>
      <c r="L7" s="1334" t="s">
        <v>378</v>
      </c>
      <c r="M7" s="1331" t="s">
        <v>185</v>
      </c>
    </row>
    <row r="8" spans="1:13" ht="15" customHeight="1">
      <c r="A8" s="459"/>
      <c r="B8" s="460"/>
      <c r="C8" s="1334"/>
      <c r="D8" s="1331" t="s">
        <v>383</v>
      </c>
      <c r="E8" s="1331" t="s">
        <v>657</v>
      </c>
      <c r="F8" s="1331" t="s">
        <v>658</v>
      </c>
      <c r="G8" s="1331" t="s">
        <v>186</v>
      </c>
      <c r="H8" s="1331" t="s">
        <v>187</v>
      </c>
      <c r="I8" s="1331"/>
      <c r="J8" s="1331"/>
      <c r="K8" s="1331" t="s">
        <v>659</v>
      </c>
      <c r="L8" s="1334"/>
      <c r="M8" s="1331"/>
    </row>
    <row r="9" spans="1:13" ht="15" customHeight="1">
      <c r="A9" s="462"/>
      <c r="B9" s="464"/>
      <c r="C9" s="1334"/>
      <c r="D9" s="1331"/>
      <c r="E9" s="1331"/>
      <c r="F9" s="1331"/>
      <c r="G9" s="1331"/>
      <c r="H9" s="550" t="s">
        <v>660</v>
      </c>
      <c r="I9" s="465" t="s">
        <v>388</v>
      </c>
      <c r="J9" s="551" t="s">
        <v>389</v>
      </c>
      <c r="K9" s="1331"/>
      <c r="L9" s="1334"/>
      <c r="M9" s="1331"/>
    </row>
    <row r="10" spans="1:13" ht="15" customHeight="1">
      <c r="A10" s="467" t="s">
        <v>661</v>
      </c>
      <c r="B10" s="468"/>
      <c r="C10" s="552">
        <v>45743</v>
      </c>
      <c r="D10" s="552">
        <v>38351</v>
      </c>
      <c r="E10" s="552">
        <v>1088</v>
      </c>
      <c r="F10" s="552">
        <v>39439</v>
      </c>
      <c r="G10" s="552">
        <v>10082</v>
      </c>
      <c r="H10" s="552">
        <v>459</v>
      </c>
      <c r="I10" s="552">
        <v>24560</v>
      </c>
      <c r="J10" s="552">
        <v>11607</v>
      </c>
      <c r="K10" s="552">
        <v>46709</v>
      </c>
      <c r="L10" s="552">
        <v>-162</v>
      </c>
      <c r="M10" s="552">
        <v>131730</v>
      </c>
    </row>
    <row r="11" spans="1:13" ht="15" customHeight="1">
      <c r="A11" s="467" t="s">
        <v>190</v>
      </c>
      <c r="B11" s="468"/>
      <c r="C11" s="552"/>
      <c r="D11" s="552"/>
      <c r="E11" s="552"/>
      <c r="F11" s="552"/>
      <c r="G11" s="552"/>
      <c r="H11" s="552"/>
      <c r="I11" s="552"/>
      <c r="J11" s="552"/>
      <c r="K11" s="552"/>
      <c r="L11" s="552"/>
      <c r="M11" s="552"/>
    </row>
    <row r="12" spans="1:13" ht="15" customHeight="1">
      <c r="A12" s="467"/>
      <c r="B12" s="468" t="s">
        <v>482</v>
      </c>
      <c r="C12" s="552"/>
      <c r="D12" s="552"/>
      <c r="E12" s="552"/>
      <c r="F12" s="552"/>
      <c r="G12" s="552"/>
      <c r="H12" s="552"/>
      <c r="I12" s="552"/>
      <c r="J12" s="552">
        <v>-2064</v>
      </c>
      <c r="K12" s="552">
        <v>-2064</v>
      </c>
      <c r="L12" s="552"/>
      <c r="M12" s="552">
        <v>-2064</v>
      </c>
    </row>
    <row r="13" spans="1:13" ht="15" customHeight="1">
      <c r="A13" s="467"/>
      <c r="B13" s="468" t="s">
        <v>513</v>
      </c>
      <c r="C13" s="552"/>
      <c r="D13" s="552"/>
      <c r="E13" s="552"/>
      <c r="F13" s="552"/>
      <c r="G13" s="552"/>
      <c r="H13" s="552"/>
      <c r="I13" s="552"/>
      <c r="J13" s="552">
        <v>-57</v>
      </c>
      <c r="K13" s="552">
        <v>-57</v>
      </c>
      <c r="L13" s="552"/>
      <c r="M13" s="552">
        <v>-57</v>
      </c>
    </row>
    <row r="14" spans="1:13" ht="15" customHeight="1">
      <c r="A14" s="467"/>
      <c r="B14" s="468" t="s">
        <v>191</v>
      </c>
      <c r="C14" s="552"/>
      <c r="D14" s="552"/>
      <c r="E14" s="552"/>
      <c r="F14" s="552"/>
      <c r="G14" s="552"/>
      <c r="H14" s="552"/>
      <c r="I14" s="552"/>
      <c r="J14" s="552">
        <v>11758</v>
      </c>
      <c r="K14" s="552">
        <v>11758</v>
      </c>
      <c r="L14" s="552"/>
      <c r="M14" s="552">
        <v>11758</v>
      </c>
    </row>
    <row r="15" spans="1:13" ht="15" customHeight="1">
      <c r="A15" s="467"/>
      <c r="B15" s="468" t="s">
        <v>404</v>
      </c>
      <c r="C15" s="552"/>
      <c r="D15" s="552"/>
      <c r="E15" s="552"/>
      <c r="F15" s="552"/>
      <c r="G15" s="552"/>
      <c r="H15" s="552"/>
      <c r="I15" s="552"/>
      <c r="J15" s="552"/>
      <c r="K15" s="552"/>
      <c r="L15" s="552">
        <v>-47</v>
      </c>
      <c r="M15" s="552">
        <v>-47</v>
      </c>
    </row>
    <row r="16" spans="1:13" ht="15" customHeight="1">
      <c r="A16" s="467"/>
      <c r="B16" s="468" t="s">
        <v>406</v>
      </c>
      <c r="C16" s="552"/>
      <c r="D16" s="552"/>
      <c r="E16" s="552">
        <v>1</v>
      </c>
      <c r="F16" s="552">
        <v>1</v>
      </c>
      <c r="G16" s="552"/>
      <c r="H16" s="552"/>
      <c r="I16" s="552"/>
      <c r="J16" s="552"/>
      <c r="K16" s="552"/>
      <c r="L16" s="552">
        <v>2</v>
      </c>
      <c r="M16" s="552">
        <v>3</v>
      </c>
    </row>
    <row r="17" spans="1:13" ht="15" customHeight="1">
      <c r="A17" s="467"/>
      <c r="B17" s="468" t="s">
        <v>662</v>
      </c>
      <c r="C17" s="552"/>
      <c r="D17" s="552"/>
      <c r="E17" s="552"/>
      <c r="F17" s="552"/>
      <c r="G17" s="552">
        <v>5</v>
      </c>
      <c r="H17" s="552"/>
      <c r="I17" s="552"/>
      <c r="J17" s="552"/>
      <c r="K17" s="552">
        <v>5</v>
      </c>
      <c r="L17" s="552"/>
      <c r="M17" s="552">
        <v>5</v>
      </c>
    </row>
    <row r="18" spans="1:13" ht="15" customHeight="1">
      <c r="A18" s="467"/>
      <c r="B18" s="553" t="s">
        <v>663</v>
      </c>
      <c r="C18" s="552"/>
      <c r="D18" s="552"/>
      <c r="E18" s="552"/>
      <c r="F18" s="552"/>
      <c r="G18" s="552"/>
      <c r="H18" s="552">
        <v>-22</v>
      </c>
      <c r="I18" s="552"/>
      <c r="J18" s="552">
        <v>22</v>
      </c>
      <c r="K18" s="552"/>
      <c r="L18" s="552"/>
      <c r="M18" s="552"/>
    </row>
    <row r="19" spans="1:13" ht="15" customHeight="1">
      <c r="A19" s="467"/>
      <c r="B19" s="468" t="s">
        <v>488</v>
      </c>
      <c r="C19" s="552"/>
      <c r="D19" s="552"/>
      <c r="E19" s="552"/>
      <c r="F19" s="552"/>
      <c r="G19" s="552"/>
      <c r="H19" s="552"/>
      <c r="I19" s="552">
        <v>8500</v>
      </c>
      <c r="J19" s="552">
        <v>-8500</v>
      </c>
      <c r="K19" s="552"/>
      <c r="L19" s="552"/>
      <c r="M19" s="552"/>
    </row>
    <row r="20" spans="1:13" ht="15" customHeight="1">
      <c r="A20" s="467"/>
      <c r="B20" s="468" t="s">
        <v>664</v>
      </c>
      <c r="C20" s="552"/>
      <c r="D20" s="552"/>
      <c r="E20" s="552"/>
      <c r="F20" s="552"/>
      <c r="G20" s="552"/>
      <c r="H20" s="552"/>
      <c r="I20" s="552"/>
      <c r="J20" s="552">
        <v>15</v>
      </c>
      <c r="K20" s="552">
        <v>15</v>
      </c>
      <c r="L20" s="552"/>
      <c r="M20" s="552">
        <v>15</v>
      </c>
    </row>
    <row r="21" spans="1:14" ht="15" customHeight="1">
      <c r="A21" s="467"/>
      <c r="B21" s="468" t="s">
        <v>640</v>
      </c>
      <c r="C21" s="552"/>
      <c r="D21" s="552"/>
      <c r="E21" s="552"/>
      <c r="F21" s="552"/>
      <c r="G21" s="552"/>
      <c r="H21" s="552"/>
      <c r="I21" s="552"/>
      <c r="J21" s="552"/>
      <c r="K21" s="552"/>
      <c r="L21" s="552"/>
      <c r="M21" s="552"/>
      <c r="N21" s="554"/>
    </row>
    <row r="22" spans="1:13" ht="15" customHeight="1">
      <c r="A22" s="467" t="s">
        <v>195</v>
      </c>
      <c r="B22" s="468"/>
      <c r="C22" s="552">
        <v>0</v>
      </c>
      <c r="D22" s="552">
        <v>0</v>
      </c>
      <c r="E22" s="552">
        <v>1</v>
      </c>
      <c r="F22" s="552">
        <v>1</v>
      </c>
      <c r="G22" s="552">
        <v>5</v>
      </c>
      <c r="H22" s="552">
        <v>-22</v>
      </c>
      <c r="I22" s="552">
        <v>8500</v>
      </c>
      <c r="J22" s="552">
        <v>1175</v>
      </c>
      <c r="K22" s="552">
        <v>9657</v>
      </c>
      <c r="L22" s="552">
        <v>-44</v>
      </c>
      <c r="M22" s="552">
        <v>9613</v>
      </c>
    </row>
    <row r="23" spans="1:13" ht="15" customHeight="1">
      <c r="A23" s="467" t="s">
        <v>665</v>
      </c>
      <c r="B23" s="468"/>
      <c r="C23" s="552">
        <v>45743</v>
      </c>
      <c r="D23" s="552">
        <v>38351</v>
      </c>
      <c r="E23" s="552">
        <v>1089</v>
      </c>
      <c r="F23" s="552">
        <v>39440</v>
      </c>
      <c r="G23" s="552">
        <v>10087</v>
      </c>
      <c r="H23" s="552">
        <v>436</v>
      </c>
      <c r="I23" s="552">
        <v>33060</v>
      </c>
      <c r="J23" s="552">
        <v>12783</v>
      </c>
      <c r="K23" s="552">
        <v>56367</v>
      </c>
      <c r="L23" s="552">
        <v>-207</v>
      </c>
      <c r="M23" s="552">
        <v>141344</v>
      </c>
    </row>
    <row r="24" spans="2:13" ht="15" customHeight="1">
      <c r="B24" s="426"/>
      <c r="C24" s="554"/>
      <c r="D24" s="554"/>
      <c r="E24" s="554"/>
      <c r="F24" s="554"/>
      <c r="G24" s="554"/>
      <c r="H24" s="554"/>
      <c r="I24" s="554"/>
      <c r="J24" s="554"/>
      <c r="K24" s="554"/>
      <c r="L24" s="554"/>
      <c r="M24" s="554"/>
    </row>
    <row r="25" spans="9:13" ht="15" customHeight="1">
      <c r="I25" s="353"/>
      <c r="J25" s="353"/>
      <c r="K25" s="353"/>
      <c r="L25" s="353"/>
      <c r="M25" s="454"/>
    </row>
    <row r="26" spans="7:13" ht="15" customHeight="1">
      <c r="G26" s="426" t="s">
        <v>180</v>
      </c>
      <c r="H26" s="454"/>
      <c r="I26" s="353"/>
      <c r="J26" s="353"/>
      <c r="K26" s="353"/>
      <c r="L26" s="353"/>
      <c r="M26" s="454"/>
    </row>
    <row r="27" spans="1:13" ht="15" customHeight="1">
      <c r="A27" s="455"/>
      <c r="B27" s="456"/>
      <c r="C27" s="1332" t="s">
        <v>543</v>
      </c>
      <c r="D27" s="1333"/>
      <c r="E27" s="1333"/>
      <c r="F27" s="1333"/>
      <c r="G27" s="1268" t="s">
        <v>377</v>
      </c>
      <c r="H27" s="555"/>
      <c r="I27" s="556"/>
      <c r="J27" s="556"/>
      <c r="K27" s="556"/>
      <c r="L27" s="102"/>
      <c r="M27" s="102"/>
    </row>
    <row r="28" spans="1:13" ht="15" customHeight="1">
      <c r="A28" s="459"/>
      <c r="B28" s="460"/>
      <c r="C28" s="1268" t="s">
        <v>379</v>
      </c>
      <c r="D28" s="1268" t="s">
        <v>202</v>
      </c>
      <c r="E28" s="1268" t="s">
        <v>545</v>
      </c>
      <c r="F28" s="1268" t="s">
        <v>546</v>
      </c>
      <c r="G28" s="1269"/>
      <c r="H28" s="555"/>
      <c r="I28" s="556"/>
      <c r="J28" s="556"/>
      <c r="K28" s="556"/>
      <c r="L28" s="102"/>
      <c r="M28" s="102"/>
    </row>
    <row r="29" spans="1:13" ht="15" customHeight="1">
      <c r="A29" s="459"/>
      <c r="B29" s="460"/>
      <c r="C29" s="1269"/>
      <c r="D29" s="1269"/>
      <c r="E29" s="1269"/>
      <c r="F29" s="1269"/>
      <c r="G29" s="1269"/>
      <c r="H29" s="555"/>
      <c r="I29" s="556"/>
      <c r="J29" s="556"/>
      <c r="K29" s="556"/>
      <c r="L29" s="102"/>
      <c r="M29" s="102"/>
    </row>
    <row r="30" spans="1:13" ht="15" customHeight="1">
      <c r="A30" s="462"/>
      <c r="B30" s="464"/>
      <c r="C30" s="1270"/>
      <c r="D30" s="1270"/>
      <c r="E30" s="1270"/>
      <c r="F30" s="1270"/>
      <c r="G30" s="1270"/>
      <c r="H30" s="555"/>
      <c r="I30" s="556"/>
      <c r="J30" s="556"/>
      <c r="K30" s="556"/>
      <c r="L30" s="102"/>
      <c r="M30" s="102"/>
    </row>
    <row r="31" spans="1:13" ht="15" customHeight="1">
      <c r="A31" s="467" t="s">
        <v>661</v>
      </c>
      <c r="B31" s="468"/>
      <c r="C31" s="552">
        <v>14670</v>
      </c>
      <c r="D31" s="557" t="s">
        <v>499</v>
      </c>
      <c r="E31" s="552">
        <v>6971</v>
      </c>
      <c r="F31" s="552">
        <v>21642</v>
      </c>
      <c r="G31" s="552">
        <v>153373</v>
      </c>
      <c r="H31" s="558"/>
      <c r="I31" s="559"/>
      <c r="J31" s="559"/>
      <c r="K31" s="559"/>
      <c r="L31" s="559"/>
      <c r="M31" s="559"/>
    </row>
    <row r="32" spans="1:13" ht="15" customHeight="1">
      <c r="A32" s="467" t="s">
        <v>190</v>
      </c>
      <c r="B32" s="468"/>
      <c r="C32" s="552"/>
      <c r="D32" s="552"/>
      <c r="E32" s="552"/>
      <c r="F32" s="552"/>
      <c r="G32" s="552"/>
      <c r="H32" s="558"/>
      <c r="I32" s="559"/>
      <c r="J32" s="559"/>
      <c r="K32" s="559"/>
      <c r="L32" s="559"/>
      <c r="M32" s="559"/>
    </row>
    <row r="33" spans="1:13" ht="15" customHeight="1">
      <c r="A33" s="467"/>
      <c r="B33" s="468" t="s">
        <v>482</v>
      </c>
      <c r="C33" s="552"/>
      <c r="D33" s="552"/>
      <c r="E33" s="552"/>
      <c r="F33" s="552"/>
      <c r="G33" s="552">
        <v>-2064</v>
      </c>
      <c r="H33" s="558"/>
      <c r="I33" s="559"/>
      <c r="J33" s="559"/>
      <c r="K33" s="559"/>
      <c r="L33" s="559"/>
      <c r="M33" s="559"/>
    </row>
    <row r="34" spans="1:13" ht="15" customHeight="1">
      <c r="A34" s="467"/>
      <c r="B34" s="468" t="s">
        <v>513</v>
      </c>
      <c r="C34" s="552"/>
      <c r="D34" s="552"/>
      <c r="E34" s="552"/>
      <c r="F34" s="552"/>
      <c r="G34" s="552">
        <v>-57</v>
      </c>
      <c r="H34" s="558"/>
      <c r="I34" s="559"/>
      <c r="J34" s="559"/>
      <c r="K34" s="559"/>
      <c r="L34" s="559"/>
      <c r="M34" s="559"/>
    </row>
    <row r="35" spans="1:13" ht="15" customHeight="1">
      <c r="A35" s="467"/>
      <c r="B35" s="468" t="s">
        <v>191</v>
      </c>
      <c r="C35" s="552"/>
      <c r="D35" s="552"/>
      <c r="E35" s="552"/>
      <c r="F35" s="552"/>
      <c r="G35" s="552">
        <v>11758</v>
      </c>
      <c r="H35" s="558"/>
      <c r="I35" s="559"/>
      <c r="J35" s="559"/>
      <c r="K35" s="559"/>
      <c r="L35" s="559"/>
      <c r="M35" s="559"/>
    </row>
    <row r="36" spans="1:13" ht="15" customHeight="1">
      <c r="A36" s="467"/>
      <c r="B36" s="468" t="s">
        <v>404</v>
      </c>
      <c r="C36" s="552"/>
      <c r="D36" s="552"/>
      <c r="E36" s="552"/>
      <c r="F36" s="552"/>
      <c r="G36" s="552">
        <v>-47</v>
      </c>
      <c r="H36" s="558"/>
      <c r="I36" s="559"/>
      <c r="J36" s="559"/>
      <c r="K36" s="559"/>
      <c r="L36" s="559"/>
      <c r="M36" s="559"/>
    </row>
    <row r="37" spans="1:13" ht="15" customHeight="1">
      <c r="A37" s="467"/>
      <c r="B37" s="468" t="s">
        <v>406</v>
      </c>
      <c r="C37" s="552"/>
      <c r="D37" s="552"/>
      <c r="E37" s="552"/>
      <c r="F37" s="552"/>
      <c r="G37" s="552">
        <v>3</v>
      </c>
      <c r="H37" s="558"/>
      <c r="I37" s="559"/>
      <c r="J37" s="559"/>
      <c r="K37" s="559"/>
      <c r="L37" s="559"/>
      <c r="M37" s="559"/>
    </row>
    <row r="38" spans="1:13" ht="15" customHeight="1">
      <c r="A38" s="467"/>
      <c r="B38" s="468" t="s">
        <v>662</v>
      </c>
      <c r="C38" s="552"/>
      <c r="D38" s="552"/>
      <c r="E38" s="552"/>
      <c r="F38" s="552"/>
      <c r="G38" s="552">
        <v>5</v>
      </c>
      <c r="H38" s="558"/>
      <c r="I38" s="559"/>
      <c r="J38" s="559"/>
      <c r="K38" s="559"/>
      <c r="L38" s="559"/>
      <c r="M38" s="559"/>
    </row>
    <row r="39" spans="1:13" ht="15" customHeight="1">
      <c r="A39" s="467"/>
      <c r="B39" s="553" t="s">
        <v>663</v>
      </c>
      <c r="C39" s="552"/>
      <c r="D39" s="552"/>
      <c r="E39" s="552"/>
      <c r="F39" s="552"/>
      <c r="G39" s="552"/>
      <c r="H39" s="558"/>
      <c r="I39" s="559"/>
      <c r="J39" s="559"/>
      <c r="K39" s="559"/>
      <c r="L39" s="559"/>
      <c r="M39" s="559"/>
    </row>
    <row r="40" spans="1:13" ht="15" customHeight="1">
      <c r="A40" s="467"/>
      <c r="B40" s="468" t="s">
        <v>488</v>
      </c>
      <c r="C40" s="552"/>
      <c r="D40" s="552"/>
      <c r="E40" s="552"/>
      <c r="F40" s="552"/>
      <c r="G40" s="552"/>
      <c r="H40" s="558"/>
      <c r="I40" s="559"/>
      <c r="J40" s="559"/>
      <c r="K40" s="559"/>
      <c r="L40" s="559"/>
      <c r="M40" s="559"/>
    </row>
    <row r="41" spans="1:13" ht="15" customHeight="1">
      <c r="A41" s="467"/>
      <c r="B41" s="468" t="s">
        <v>664</v>
      </c>
      <c r="C41" s="552"/>
      <c r="D41" s="552"/>
      <c r="E41" s="552">
        <v>-15</v>
      </c>
      <c r="F41" s="552">
        <v>-15</v>
      </c>
      <c r="G41" s="552"/>
      <c r="H41" s="558"/>
      <c r="I41" s="559"/>
      <c r="J41" s="559"/>
      <c r="K41" s="559"/>
      <c r="L41" s="559"/>
      <c r="M41" s="559"/>
    </row>
    <row r="42" spans="1:14" ht="15" customHeight="1">
      <c r="A42" s="467"/>
      <c r="B42" s="468" t="s">
        <v>640</v>
      </c>
      <c r="C42" s="552">
        <v>-1261</v>
      </c>
      <c r="D42" s="552">
        <v>210</v>
      </c>
      <c r="E42" s="552"/>
      <c r="F42" s="552">
        <v>-1050</v>
      </c>
      <c r="G42" s="552">
        <v>-1050</v>
      </c>
      <c r="H42" s="558"/>
      <c r="I42" s="559"/>
      <c r="J42" s="559"/>
      <c r="K42" s="559"/>
      <c r="L42" s="559"/>
      <c r="M42" s="559"/>
      <c r="N42" s="554"/>
    </row>
    <row r="43" spans="1:13" ht="15" customHeight="1">
      <c r="A43" s="467" t="s">
        <v>195</v>
      </c>
      <c r="B43" s="468"/>
      <c r="C43" s="552">
        <v>-1261</v>
      </c>
      <c r="D43" s="552">
        <v>210</v>
      </c>
      <c r="E43" s="552">
        <v>-15</v>
      </c>
      <c r="F43" s="552">
        <v>-1066</v>
      </c>
      <c r="G43" s="552">
        <v>8547</v>
      </c>
      <c r="H43" s="558"/>
      <c r="I43" s="559"/>
      <c r="J43" s="559"/>
      <c r="K43" s="559"/>
      <c r="L43" s="559"/>
      <c r="M43" s="559"/>
    </row>
    <row r="44" spans="1:13" ht="15" customHeight="1">
      <c r="A44" s="467" t="s">
        <v>665</v>
      </c>
      <c r="B44" s="468"/>
      <c r="C44" s="552">
        <v>13409</v>
      </c>
      <c r="D44" s="552">
        <v>210</v>
      </c>
      <c r="E44" s="552">
        <v>6956</v>
      </c>
      <c r="F44" s="552">
        <v>20576</v>
      </c>
      <c r="G44" s="552">
        <v>161920</v>
      </c>
      <c r="H44" s="558"/>
      <c r="I44" s="559"/>
      <c r="J44" s="559"/>
      <c r="K44" s="559"/>
      <c r="L44" s="559"/>
      <c r="M44" s="559"/>
    </row>
    <row r="45" spans="8:13" ht="15" customHeight="1">
      <c r="H45" s="353"/>
      <c r="I45" s="353"/>
      <c r="J45" s="353"/>
      <c r="K45" s="353"/>
      <c r="L45" s="353"/>
      <c r="M45" s="353"/>
    </row>
    <row r="46" spans="9:13" ht="15" customHeight="1">
      <c r="I46" s="353"/>
      <c r="J46" s="353"/>
      <c r="K46" s="353"/>
      <c r="L46" s="353"/>
      <c r="M46" s="353"/>
    </row>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sheetData>
  <mergeCells count="18">
    <mergeCell ref="C6:M6"/>
    <mergeCell ref="C7:C9"/>
    <mergeCell ref="D7:F7"/>
    <mergeCell ref="G7:K7"/>
    <mergeCell ref="L7:L9"/>
    <mergeCell ref="M7:M9"/>
    <mergeCell ref="D8:D9"/>
    <mergeCell ref="E8:E9"/>
    <mergeCell ref="F8:F9"/>
    <mergeCell ref="G8:G9"/>
    <mergeCell ref="H8:J8"/>
    <mergeCell ref="K8:K9"/>
    <mergeCell ref="C27:F27"/>
    <mergeCell ref="G27:G30"/>
    <mergeCell ref="C28:C30"/>
    <mergeCell ref="D28:D30"/>
    <mergeCell ref="E28:E30"/>
    <mergeCell ref="F28:F30"/>
  </mergeCells>
  <printOptions/>
  <pageMargins left="0.3937007874015748" right="0.3937007874015748" top="0.7874015748031497" bottom="0.3937007874015748" header="0.5118110236220472" footer="0.5118110236220472"/>
  <pageSetup horizontalDpi="300" verticalDpi="300" orientation="landscape" paperSize="9" scale="75" r:id="rId1"/>
  <headerFooter alignWithMargins="0">
    <oddHeader>&amp;C&amp;A</oddHeader>
  </headerFooter>
</worksheet>
</file>

<file path=xl/worksheets/sheet17.xml><?xml version="1.0" encoding="utf-8"?>
<worksheet xmlns="http://schemas.openxmlformats.org/spreadsheetml/2006/main" xmlns:r="http://schemas.openxmlformats.org/officeDocument/2006/relationships">
  <dimension ref="B1:L40"/>
  <sheetViews>
    <sheetView workbookViewId="0" topLeftCell="A1">
      <selection activeCell="A1" sqref="A1"/>
    </sheetView>
  </sheetViews>
  <sheetFormatPr defaultColWidth="9.00390625" defaultRowHeight="13.5"/>
  <cols>
    <col min="1" max="1" width="1.37890625" style="1" customWidth="1"/>
    <col min="2" max="2" width="25.125" style="1" customWidth="1"/>
    <col min="3" max="12" width="14.625" style="1" customWidth="1"/>
    <col min="13" max="13" width="3.875" style="1" customWidth="1"/>
    <col min="14" max="16384" width="9.00390625" style="1" customWidth="1"/>
  </cols>
  <sheetData>
    <row r="1" spans="2:12" ht="18.75">
      <c r="B1" s="321" t="s">
        <v>666</v>
      </c>
      <c r="C1" s="321"/>
      <c r="D1" s="321"/>
      <c r="E1" s="321"/>
      <c r="F1" s="321"/>
      <c r="G1" s="321"/>
      <c r="H1" s="321"/>
      <c r="I1" s="321"/>
      <c r="J1" s="321"/>
      <c r="K1" s="321"/>
      <c r="L1" s="321"/>
    </row>
    <row r="3" ht="14.25" thickBot="1">
      <c r="L3" s="35" t="s">
        <v>550</v>
      </c>
    </row>
    <row r="4" spans="2:12" ht="15" customHeight="1">
      <c r="B4" s="560"/>
      <c r="C4" s="1340" t="s">
        <v>667</v>
      </c>
      <c r="D4" s="1340"/>
      <c r="E4" s="1340"/>
      <c r="F4" s="1340"/>
      <c r="G4" s="1340"/>
      <c r="H4" s="1340"/>
      <c r="I4" s="1340"/>
      <c r="J4" s="1340"/>
      <c r="K4" s="1340"/>
      <c r="L4" s="1343"/>
    </row>
    <row r="5" spans="2:12" ht="15" customHeight="1">
      <c r="B5" s="561"/>
      <c r="C5" s="1341" t="s">
        <v>182</v>
      </c>
      <c r="D5" s="1341" t="s">
        <v>668</v>
      </c>
      <c r="E5" s="1341"/>
      <c r="F5" s="1341"/>
      <c r="G5" s="1341" t="s">
        <v>669</v>
      </c>
      <c r="H5" s="1341"/>
      <c r="I5" s="1341"/>
      <c r="J5" s="1341"/>
      <c r="K5" s="1341" t="s">
        <v>378</v>
      </c>
      <c r="L5" s="1344" t="s">
        <v>185</v>
      </c>
    </row>
    <row r="6" spans="2:12" ht="15" customHeight="1">
      <c r="B6" s="561"/>
      <c r="C6" s="1341"/>
      <c r="D6" s="1349" t="s">
        <v>383</v>
      </c>
      <c r="E6" s="1337" t="s">
        <v>670</v>
      </c>
      <c r="F6" s="1337" t="s">
        <v>671</v>
      </c>
      <c r="G6" s="1349" t="s">
        <v>186</v>
      </c>
      <c r="H6" s="1335" t="s">
        <v>187</v>
      </c>
      <c r="I6" s="1336"/>
      <c r="J6" s="1337" t="s">
        <v>672</v>
      </c>
      <c r="K6" s="1341"/>
      <c r="L6" s="1344"/>
    </row>
    <row r="7" spans="2:12" ht="30" customHeight="1" thickBot="1">
      <c r="B7" s="562"/>
      <c r="C7" s="1342"/>
      <c r="D7" s="1350"/>
      <c r="E7" s="1338"/>
      <c r="F7" s="1338"/>
      <c r="G7" s="1350"/>
      <c r="H7" s="563" t="s">
        <v>388</v>
      </c>
      <c r="I7" s="564" t="s">
        <v>673</v>
      </c>
      <c r="J7" s="1338"/>
      <c r="K7" s="1342"/>
      <c r="L7" s="1345"/>
    </row>
    <row r="8" spans="2:12" ht="15" customHeight="1" thickTop="1">
      <c r="B8" s="565" t="s">
        <v>189</v>
      </c>
      <c r="C8" s="566">
        <v>145069</v>
      </c>
      <c r="D8" s="566">
        <v>122134</v>
      </c>
      <c r="E8" s="566">
        <v>7</v>
      </c>
      <c r="F8" s="566">
        <v>122141</v>
      </c>
      <c r="G8" s="566">
        <v>50930</v>
      </c>
      <c r="H8" s="566">
        <v>89971</v>
      </c>
      <c r="I8" s="566">
        <v>47658</v>
      </c>
      <c r="J8" s="566">
        <v>188559</v>
      </c>
      <c r="K8" s="566">
        <v>-666</v>
      </c>
      <c r="L8" s="567">
        <v>455103</v>
      </c>
    </row>
    <row r="9" spans="2:12" ht="15" customHeight="1">
      <c r="B9" s="568" t="s">
        <v>190</v>
      </c>
      <c r="C9" s="569" t="s">
        <v>234</v>
      </c>
      <c r="D9" s="569" t="s">
        <v>234</v>
      </c>
      <c r="E9" s="569" t="s">
        <v>234</v>
      </c>
      <c r="F9" s="569" t="s">
        <v>234</v>
      </c>
      <c r="G9" s="569" t="s">
        <v>234</v>
      </c>
      <c r="H9" s="569" t="s">
        <v>234</v>
      </c>
      <c r="I9" s="569" t="s">
        <v>234</v>
      </c>
      <c r="J9" s="569" t="s">
        <v>234</v>
      </c>
      <c r="K9" s="569" t="s">
        <v>234</v>
      </c>
      <c r="L9" s="570" t="s">
        <v>234</v>
      </c>
    </row>
    <row r="10" spans="2:12" ht="15" customHeight="1">
      <c r="B10" s="568" t="s">
        <v>674</v>
      </c>
      <c r="C10" s="569" t="s">
        <v>234</v>
      </c>
      <c r="D10" s="569" t="s">
        <v>234</v>
      </c>
      <c r="E10" s="569" t="s">
        <v>234</v>
      </c>
      <c r="F10" s="569" t="s">
        <v>234</v>
      </c>
      <c r="G10" s="569" t="s">
        <v>234</v>
      </c>
      <c r="H10" s="569" t="s">
        <v>234</v>
      </c>
      <c r="I10" s="569" t="s">
        <v>234</v>
      </c>
      <c r="J10" s="569" t="s">
        <v>234</v>
      </c>
      <c r="K10" s="569" t="s">
        <v>234</v>
      </c>
      <c r="L10" s="570" t="s">
        <v>234</v>
      </c>
    </row>
    <row r="11" spans="2:12" ht="15" customHeight="1">
      <c r="B11" s="568" t="s">
        <v>675</v>
      </c>
      <c r="C11" s="569" t="s">
        <v>234</v>
      </c>
      <c r="D11" s="569" t="s">
        <v>234</v>
      </c>
      <c r="E11" s="569" t="s">
        <v>234</v>
      </c>
      <c r="F11" s="569" t="s">
        <v>234</v>
      </c>
      <c r="G11" s="569" t="s">
        <v>234</v>
      </c>
      <c r="H11" s="569" t="s">
        <v>234</v>
      </c>
      <c r="I11" s="569">
        <v>-6707</v>
      </c>
      <c r="J11" s="569">
        <v>-6707</v>
      </c>
      <c r="K11" s="569" t="s">
        <v>234</v>
      </c>
      <c r="L11" s="570">
        <v>-6707</v>
      </c>
    </row>
    <row r="12" spans="2:12" ht="15" customHeight="1">
      <c r="B12" s="568" t="s">
        <v>676</v>
      </c>
      <c r="C12" s="569" t="s">
        <v>234</v>
      </c>
      <c r="D12" s="569" t="s">
        <v>234</v>
      </c>
      <c r="E12" s="569" t="s">
        <v>234</v>
      </c>
      <c r="F12" s="569" t="s">
        <v>234</v>
      </c>
      <c r="G12" s="569" t="s">
        <v>234</v>
      </c>
      <c r="H12" s="569" t="s">
        <v>234</v>
      </c>
      <c r="I12" s="569">
        <v>-40</v>
      </c>
      <c r="J12" s="569">
        <v>-40</v>
      </c>
      <c r="K12" s="569" t="s">
        <v>234</v>
      </c>
      <c r="L12" s="570">
        <v>-40</v>
      </c>
    </row>
    <row r="13" spans="2:12" ht="15" customHeight="1">
      <c r="B13" s="568" t="s">
        <v>677</v>
      </c>
      <c r="C13" s="569" t="s">
        <v>234</v>
      </c>
      <c r="D13" s="569" t="s">
        <v>234</v>
      </c>
      <c r="E13" s="569" t="s">
        <v>234</v>
      </c>
      <c r="F13" s="569" t="s">
        <v>234</v>
      </c>
      <c r="G13" s="569" t="s">
        <v>234</v>
      </c>
      <c r="H13" s="569">
        <v>40000</v>
      </c>
      <c r="I13" s="569">
        <v>-40000</v>
      </c>
      <c r="J13" s="569" t="s">
        <v>234</v>
      </c>
      <c r="K13" s="569" t="s">
        <v>234</v>
      </c>
      <c r="L13" s="570" t="s">
        <v>234</v>
      </c>
    </row>
    <row r="14" spans="2:12" ht="15" customHeight="1">
      <c r="B14" s="568" t="s">
        <v>678</v>
      </c>
      <c r="C14" s="569" t="s">
        <v>234</v>
      </c>
      <c r="D14" s="569" t="s">
        <v>234</v>
      </c>
      <c r="E14" s="569" t="s">
        <v>234</v>
      </c>
      <c r="F14" s="569" t="s">
        <v>234</v>
      </c>
      <c r="G14" s="569" t="s">
        <v>234</v>
      </c>
      <c r="H14" s="569" t="s">
        <v>234</v>
      </c>
      <c r="I14" s="569">
        <v>50131</v>
      </c>
      <c r="J14" s="569">
        <v>50131</v>
      </c>
      <c r="K14" s="569" t="s">
        <v>234</v>
      </c>
      <c r="L14" s="570">
        <v>50131</v>
      </c>
    </row>
    <row r="15" spans="2:12" ht="15" customHeight="1">
      <c r="B15" s="568" t="s">
        <v>679</v>
      </c>
      <c r="C15" s="569" t="s">
        <v>234</v>
      </c>
      <c r="D15" s="569" t="s">
        <v>234</v>
      </c>
      <c r="E15" s="569" t="s">
        <v>234</v>
      </c>
      <c r="F15" s="569" t="s">
        <v>234</v>
      </c>
      <c r="G15" s="569" t="s">
        <v>234</v>
      </c>
      <c r="H15" s="569" t="s">
        <v>234</v>
      </c>
      <c r="I15" s="569" t="s">
        <v>234</v>
      </c>
      <c r="J15" s="569" t="s">
        <v>234</v>
      </c>
      <c r="K15" s="569">
        <v>-368</v>
      </c>
      <c r="L15" s="570">
        <v>-368</v>
      </c>
    </row>
    <row r="16" spans="2:12" ht="15" customHeight="1">
      <c r="B16" s="568" t="s">
        <v>680</v>
      </c>
      <c r="C16" s="569" t="s">
        <v>234</v>
      </c>
      <c r="D16" s="569" t="s">
        <v>234</v>
      </c>
      <c r="E16" s="569">
        <v>5</v>
      </c>
      <c r="F16" s="569">
        <v>5</v>
      </c>
      <c r="G16" s="569" t="s">
        <v>234</v>
      </c>
      <c r="H16" s="569" t="s">
        <v>234</v>
      </c>
      <c r="I16" s="569" t="s">
        <v>234</v>
      </c>
      <c r="J16" s="569" t="s">
        <v>234</v>
      </c>
      <c r="K16" s="569">
        <v>9</v>
      </c>
      <c r="L16" s="570">
        <v>14</v>
      </c>
    </row>
    <row r="17" spans="2:12" ht="15" customHeight="1">
      <c r="B17" s="568" t="s">
        <v>681</v>
      </c>
      <c r="C17" s="569" t="s">
        <v>234</v>
      </c>
      <c r="D17" s="569" t="s">
        <v>234</v>
      </c>
      <c r="E17" s="569" t="s">
        <v>234</v>
      </c>
      <c r="F17" s="569" t="s">
        <v>234</v>
      </c>
      <c r="G17" s="569" t="s">
        <v>234</v>
      </c>
      <c r="H17" s="569" t="s">
        <v>234</v>
      </c>
      <c r="I17" s="569">
        <v>4</v>
      </c>
      <c r="J17" s="569">
        <v>4</v>
      </c>
      <c r="K17" s="569" t="s">
        <v>234</v>
      </c>
      <c r="L17" s="570">
        <v>4</v>
      </c>
    </row>
    <row r="18" spans="2:12" ht="45" customHeight="1">
      <c r="B18" s="568" t="s">
        <v>682</v>
      </c>
      <c r="C18" s="569" t="s">
        <v>234</v>
      </c>
      <c r="D18" s="569" t="s">
        <v>234</v>
      </c>
      <c r="E18" s="569" t="s">
        <v>234</v>
      </c>
      <c r="F18" s="569" t="s">
        <v>234</v>
      </c>
      <c r="G18" s="569" t="s">
        <v>234</v>
      </c>
      <c r="H18" s="569" t="s">
        <v>234</v>
      </c>
      <c r="I18" s="569" t="s">
        <v>234</v>
      </c>
      <c r="J18" s="569" t="s">
        <v>234</v>
      </c>
      <c r="K18" s="569" t="s">
        <v>234</v>
      </c>
      <c r="L18" s="570" t="s">
        <v>234</v>
      </c>
    </row>
    <row r="19" spans="2:12" ht="30" customHeight="1">
      <c r="B19" s="568" t="s">
        <v>195</v>
      </c>
      <c r="C19" s="569"/>
      <c r="D19" s="569"/>
      <c r="E19" s="569">
        <v>5</v>
      </c>
      <c r="F19" s="569">
        <v>5</v>
      </c>
      <c r="G19" s="569"/>
      <c r="H19" s="569">
        <v>40000</v>
      </c>
      <c r="I19" s="569">
        <v>3388</v>
      </c>
      <c r="J19" s="569">
        <v>43388</v>
      </c>
      <c r="K19" s="569">
        <v>-359</v>
      </c>
      <c r="L19" s="570">
        <v>43034</v>
      </c>
    </row>
    <row r="20" spans="2:12" ht="15" customHeight="1" thickBot="1">
      <c r="B20" s="571" t="s">
        <v>542</v>
      </c>
      <c r="C20" s="572">
        <v>145069</v>
      </c>
      <c r="D20" s="572">
        <v>122134</v>
      </c>
      <c r="E20" s="572">
        <v>12</v>
      </c>
      <c r="F20" s="572">
        <v>122146</v>
      </c>
      <c r="G20" s="572">
        <v>50930</v>
      </c>
      <c r="H20" s="572">
        <v>129971</v>
      </c>
      <c r="I20" s="572">
        <v>51047</v>
      </c>
      <c r="J20" s="572">
        <v>231948</v>
      </c>
      <c r="K20" s="572">
        <v>-1026</v>
      </c>
      <c r="L20" s="573">
        <v>498137</v>
      </c>
    </row>
    <row r="21" spans="2:12" s="253" customFormat="1" ht="15" customHeight="1">
      <c r="B21" s="574"/>
      <c r="C21" s="575"/>
      <c r="D21" s="575"/>
      <c r="E21" s="575"/>
      <c r="F21" s="575"/>
      <c r="G21" s="575"/>
      <c r="H21" s="575"/>
      <c r="I21" s="575"/>
      <c r="J21" s="575"/>
      <c r="K21" s="575"/>
      <c r="L21" s="575"/>
    </row>
    <row r="22" ht="15" customHeight="1"/>
    <row r="23" ht="15" customHeight="1" thickBot="1">
      <c r="H23" s="35" t="s">
        <v>550</v>
      </c>
    </row>
    <row r="24" spans="2:8" ht="15" customHeight="1">
      <c r="B24" s="560"/>
      <c r="C24" s="1339" t="s">
        <v>582</v>
      </c>
      <c r="D24" s="1339"/>
      <c r="E24" s="1339"/>
      <c r="F24" s="1339"/>
      <c r="G24" s="1340" t="s">
        <v>496</v>
      </c>
      <c r="H24" s="1343" t="s">
        <v>377</v>
      </c>
    </row>
    <row r="25" spans="2:8" ht="15" customHeight="1">
      <c r="B25" s="561"/>
      <c r="C25" s="1346" t="s">
        <v>379</v>
      </c>
      <c r="D25" s="1337" t="s">
        <v>683</v>
      </c>
      <c r="E25" s="1337" t="s">
        <v>684</v>
      </c>
      <c r="F25" s="1337" t="s">
        <v>685</v>
      </c>
      <c r="G25" s="1341"/>
      <c r="H25" s="1344"/>
    </row>
    <row r="26" spans="2:9" ht="15" customHeight="1">
      <c r="B26" s="561"/>
      <c r="C26" s="1347"/>
      <c r="D26" s="1337"/>
      <c r="E26" s="1337"/>
      <c r="F26" s="1337"/>
      <c r="G26" s="1341"/>
      <c r="H26" s="1344"/>
      <c r="I26" s="253"/>
    </row>
    <row r="27" spans="2:9" ht="15" customHeight="1" thickBot="1">
      <c r="B27" s="562"/>
      <c r="C27" s="1348"/>
      <c r="D27" s="1338"/>
      <c r="E27" s="1338"/>
      <c r="F27" s="1338"/>
      <c r="G27" s="1342"/>
      <c r="H27" s="1345"/>
      <c r="I27" s="253"/>
    </row>
    <row r="28" spans="2:9" ht="15" customHeight="1" thickTop="1">
      <c r="B28" s="565" t="s">
        <v>275</v>
      </c>
      <c r="C28" s="566">
        <v>56242</v>
      </c>
      <c r="D28" s="576"/>
      <c r="E28" s="566">
        <v>7843</v>
      </c>
      <c r="F28" s="566">
        <v>64086</v>
      </c>
      <c r="G28" s="566"/>
      <c r="H28" s="567">
        <v>519189</v>
      </c>
      <c r="I28" s="577"/>
    </row>
    <row r="29" spans="2:9" ht="15" customHeight="1">
      <c r="B29" s="568" t="s">
        <v>276</v>
      </c>
      <c r="C29" s="569" t="s">
        <v>234</v>
      </c>
      <c r="D29" s="569" t="s">
        <v>234</v>
      </c>
      <c r="E29" s="569" t="s">
        <v>234</v>
      </c>
      <c r="F29" s="569" t="s">
        <v>234</v>
      </c>
      <c r="G29" s="569"/>
      <c r="H29" s="570" t="s">
        <v>234</v>
      </c>
      <c r="I29" s="577"/>
    </row>
    <row r="30" spans="2:9" ht="15" customHeight="1">
      <c r="B30" s="568" t="s">
        <v>686</v>
      </c>
      <c r="C30" s="569" t="s">
        <v>234</v>
      </c>
      <c r="D30" s="569" t="s">
        <v>234</v>
      </c>
      <c r="E30" s="569" t="s">
        <v>234</v>
      </c>
      <c r="F30" s="569" t="s">
        <v>234</v>
      </c>
      <c r="G30" s="569"/>
      <c r="H30" s="570" t="s">
        <v>234</v>
      </c>
      <c r="I30" s="577"/>
    </row>
    <row r="31" spans="2:9" ht="15" customHeight="1">
      <c r="B31" s="568" t="s">
        <v>687</v>
      </c>
      <c r="C31" s="569" t="s">
        <v>234</v>
      </c>
      <c r="D31" s="569" t="s">
        <v>234</v>
      </c>
      <c r="E31" s="569" t="s">
        <v>234</v>
      </c>
      <c r="F31" s="569" t="s">
        <v>234</v>
      </c>
      <c r="G31" s="569"/>
      <c r="H31" s="570">
        <v>-6707</v>
      </c>
      <c r="I31" s="577"/>
    </row>
    <row r="32" spans="2:9" ht="15" customHeight="1">
      <c r="B32" s="568" t="s">
        <v>688</v>
      </c>
      <c r="C32" s="569" t="s">
        <v>234</v>
      </c>
      <c r="D32" s="569" t="s">
        <v>234</v>
      </c>
      <c r="E32" s="569" t="s">
        <v>234</v>
      </c>
      <c r="F32" s="569" t="s">
        <v>234</v>
      </c>
      <c r="G32" s="569"/>
      <c r="H32" s="570">
        <v>-40</v>
      </c>
      <c r="I32" s="577"/>
    </row>
    <row r="33" spans="2:9" ht="15" customHeight="1">
      <c r="B33" s="568" t="s">
        <v>689</v>
      </c>
      <c r="C33" s="569" t="s">
        <v>234</v>
      </c>
      <c r="D33" s="569" t="s">
        <v>234</v>
      </c>
      <c r="E33" s="569" t="s">
        <v>234</v>
      </c>
      <c r="F33" s="569" t="s">
        <v>234</v>
      </c>
      <c r="G33" s="569"/>
      <c r="H33" s="570" t="s">
        <v>234</v>
      </c>
      <c r="I33" s="577"/>
    </row>
    <row r="34" spans="2:9" ht="15" customHeight="1">
      <c r="B34" s="568" t="s">
        <v>690</v>
      </c>
      <c r="C34" s="569" t="s">
        <v>234</v>
      </c>
      <c r="D34" s="569" t="s">
        <v>234</v>
      </c>
      <c r="E34" s="569" t="s">
        <v>234</v>
      </c>
      <c r="F34" s="569" t="s">
        <v>234</v>
      </c>
      <c r="G34" s="569"/>
      <c r="H34" s="570">
        <v>50131</v>
      </c>
      <c r="I34" s="577"/>
    </row>
    <row r="35" spans="2:9" ht="15" customHeight="1">
      <c r="B35" s="568" t="s">
        <v>691</v>
      </c>
      <c r="C35" s="569" t="s">
        <v>234</v>
      </c>
      <c r="D35" s="569" t="s">
        <v>234</v>
      </c>
      <c r="E35" s="569" t="s">
        <v>234</v>
      </c>
      <c r="F35" s="569" t="s">
        <v>234</v>
      </c>
      <c r="G35" s="569"/>
      <c r="H35" s="570">
        <v>-368</v>
      </c>
      <c r="I35" s="577"/>
    </row>
    <row r="36" spans="2:9" ht="15" customHeight="1">
      <c r="B36" s="568" t="s">
        <v>692</v>
      </c>
      <c r="C36" s="569" t="s">
        <v>234</v>
      </c>
      <c r="D36" s="569" t="s">
        <v>234</v>
      </c>
      <c r="E36" s="569" t="s">
        <v>234</v>
      </c>
      <c r="F36" s="569" t="s">
        <v>234</v>
      </c>
      <c r="G36" s="569"/>
      <c r="H36" s="570">
        <v>14</v>
      </c>
      <c r="I36" s="577"/>
    </row>
    <row r="37" spans="2:9" ht="15" customHeight="1">
      <c r="B37" s="568" t="s">
        <v>693</v>
      </c>
      <c r="C37" s="569" t="s">
        <v>234</v>
      </c>
      <c r="D37" s="569" t="s">
        <v>234</v>
      </c>
      <c r="E37" s="569" t="s">
        <v>234</v>
      </c>
      <c r="F37" s="569" t="s">
        <v>234</v>
      </c>
      <c r="G37" s="569"/>
      <c r="H37" s="570">
        <v>4</v>
      </c>
      <c r="I37" s="577"/>
    </row>
    <row r="38" spans="2:9" ht="45" customHeight="1">
      <c r="B38" s="568" t="s">
        <v>694</v>
      </c>
      <c r="C38" s="569">
        <v>4747</v>
      </c>
      <c r="D38" s="569">
        <v>1900</v>
      </c>
      <c r="E38" s="569">
        <v>-4</v>
      </c>
      <c r="F38" s="569">
        <v>6644</v>
      </c>
      <c r="G38" s="569"/>
      <c r="H38" s="570">
        <v>6644</v>
      </c>
      <c r="I38" s="577"/>
    </row>
    <row r="39" spans="2:9" ht="30" customHeight="1">
      <c r="B39" s="568" t="s">
        <v>462</v>
      </c>
      <c r="C39" s="569">
        <v>4747</v>
      </c>
      <c r="D39" s="569">
        <v>1900</v>
      </c>
      <c r="E39" s="569">
        <v>-4</v>
      </c>
      <c r="F39" s="569">
        <v>6644</v>
      </c>
      <c r="G39" s="569"/>
      <c r="H39" s="570">
        <v>49678</v>
      </c>
      <c r="I39" s="577"/>
    </row>
    <row r="40" spans="2:9" ht="15" customHeight="1" thickBot="1">
      <c r="B40" s="571" t="s">
        <v>288</v>
      </c>
      <c r="C40" s="572">
        <v>60989</v>
      </c>
      <c r="D40" s="572">
        <v>1900</v>
      </c>
      <c r="E40" s="572">
        <v>7839</v>
      </c>
      <c r="F40" s="572">
        <v>70730</v>
      </c>
      <c r="G40" s="572"/>
      <c r="H40" s="573">
        <v>568868</v>
      </c>
      <c r="I40" s="577"/>
    </row>
  </sheetData>
  <mergeCells count="19">
    <mergeCell ref="C4:L4"/>
    <mergeCell ref="C5:C7"/>
    <mergeCell ref="D5:F5"/>
    <mergeCell ref="G5:J5"/>
    <mergeCell ref="K5:K7"/>
    <mergeCell ref="L5:L7"/>
    <mergeCell ref="D6:D7"/>
    <mergeCell ref="E6:E7"/>
    <mergeCell ref="F6:F7"/>
    <mergeCell ref="G6:G7"/>
    <mergeCell ref="H6:I6"/>
    <mergeCell ref="J6:J7"/>
    <mergeCell ref="C24:F24"/>
    <mergeCell ref="G24:G27"/>
    <mergeCell ref="H24:H27"/>
    <mergeCell ref="C25:C27"/>
    <mergeCell ref="D25:D27"/>
    <mergeCell ref="E25:E27"/>
    <mergeCell ref="F25:F27"/>
  </mergeCells>
  <printOptions/>
  <pageMargins left="0.3937007874015748" right="0.3937007874015748" top="0.7874015748031497" bottom="0.3937007874015748" header="0.5118110236220472" footer="0.5118110236220472"/>
  <pageSetup horizontalDpi="300" verticalDpi="300" orientation="landscape" paperSize="9" scale="69" r:id="rId1"/>
  <headerFooter alignWithMargins="0">
    <oddHeader>&amp;C&amp;A</oddHeader>
  </headerFooter>
</worksheet>
</file>

<file path=xl/worksheets/sheet18.xml><?xml version="1.0" encoding="utf-8"?>
<worksheet xmlns="http://schemas.openxmlformats.org/spreadsheetml/2006/main" xmlns:r="http://schemas.openxmlformats.org/officeDocument/2006/relationships">
  <dimension ref="B2:L29"/>
  <sheetViews>
    <sheetView workbookViewId="0" topLeftCell="A1">
      <selection activeCell="A1" sqref="A1"/>
    </sheetView>
  </sheetViews>
  <sheetFormatPr defaultColWidth="9.00390625" defaultRowHeight="13.5"/>
  <cols>
    <col min="1" max="1" width="1.75390625" style="124" customWidth="1"/>
    <col min="2" max="2" width="0.74609375" style="124" customWidth="1"/>
    <col min="3" max="3" width="1.37890625" style="124" customWidth="1"/>
    <col min="4" max="4" width="24.25390625" style="124" customWidth="1"/>
    <col min="5" max="12" width="10.625" style="124" customWidth="1"/>
    <col min="13" max="16384" width="9.00390625" style="124" customWidth="1"/>
  </cols>
  <sheetData>
    <row r="2" ht="17.25" customHeight="1">
      <c r="B2" s="127"/>
    </row>
    <row r="3" s="578" customFormat="1" ht="32.25" customHeight="1">
      <c r="L3" s="579" t="s">
        <v>180</v>
      </c>
    </row>
    <row r="4" spans="2:12" s="580" customFormat="1" ht="18" customHeight="1">
      <c r="B4" s="1353"/>
      <c r="C4" s="1354"/>
      <c r="D4" s="1355"/>
      <c r="E4" s="1362" t="s">
        <v>375</v>
      </c>
      <c r="F4" s="1362"/>
      <c r="G4" s="1362"/>
      <c r="H4" s="1362"/>
      <c r="I4" s="1362"/>
      <c r="J4" s="1362"/>
      <c r="K4" s="1362"/>
      <c r="L4" s="1362"/>
    </row>
    <row r="5" spans="2:12" s="580" customFormat="1" ht="18.75" customHeight="1">
      <c r="B5" s="1356"/>
      <c r="C5" s="1357"/>
      <c r="D5" s="1358"/>
      <c r="E5" s="1362" t="s">
        <v>182</v>
      </c>
      <c r="F5" s="1362" t="s">
        <v>183</v>
      </c>
      <c r="G5" s="1362"/>
      <c r="H5" s="1362" t="s">
        <v>184</v>
      </c>
      <c r="I5" s="1362"/>
      <c r="J5" s="1362"/>
      <c r="K5" s="1362" t="s">
        <v>378</v>
      </c>
      <c r="L5" s="1362" t="s">
        <v>465</v>
      </c>
    </row>
    <row r="6" spans="2:12" s="580" customFormat="1" ht="27" customHeight="1">
      <c r="B6" s="1356"/>
      <c r="C6" s="1357"/>
      <c r="D6" s="1358"/>
      <c r="E6" s="1362"/>
      <c r="F6" s="1362" t="s">
        <v>383</v>
      </c>
      <c r="G6" s="1362" t="s">
        <v>695</v>
      </c>
      <c r="H6" s="1362" t="s">
        <v>186</v>
      </c>
      <c r="I6" s="581" t="s">
        <v>696</v>
      </c>
      <c r="J6" s="1362" t="s">
        <v>697</v>
      </c>
      <c r="K6" s="1362"/>
      <c r="L6" s="1362"/>
    </row>
    <row r="7" spans="2:12" s="580" customFormat="1" ht="30" customHeight="1">
      <c r="B7" s="1356"/>
      <c r="C7" s="1357"/>
      <c r="D7" s="1358"/>
      <c r="E7" s="1363"/>
      <c r="F7" s="1363"/>
      <c r="G7" s="1363"/>
      <c r="H7" s="1362"/>
      <c r="I7" s="581" t="s">
        <v>698</v>
      </c>
      <c r="J7" s="1362"/>
      <c r="K7" s="1362"/>
      <c r="L7" s="1362"/>
    </row>
    <row r="8" spans="2:12" s="580" customFormat="1" ht="26.25" customHeight="1">
      <c r="B8" s="582"/>
      <c r="C8" s="1351" t="s">
        <v>189</v>
      </c>
      <c r="D8" s="1352"/>
      <c r="E8" s="585">
        <v>57941</v>
      </c>
      <c r="F8" s="585">
        <v>32792</v>
      </c>
      <c r="G8" s="585">
        <v>32792</v>
      </c>
      <c r="H8" s="585">
        <v>1304</v>
      </c>
      <c r="I8" s="585">
        <v>15142</v>
      </c>
      <c r="J8" s="585">
        <v>16446</v>
      </c>
      <c r="K8" s="585">
        <v>-21</v>
      </c>
      <c r="L8" s="585">
        <v>107160</v>
      </c>
    </row>
    <row r="9" spans="2:12" s="580" customFormat="1" ht="26.25" customHeight="1">
      <c r="B9" s="582"/>
      <c r="C9" s="1351" t="s">
        <v>190</v>
      </c>
      <c r="D9" s="1352"/>
      <c r="E9" s="585" t="s">
        <v>234</v>
      </c>
      <c r="F9" s="585" t="s">
        <v>234</v>
      </c>
      <c r="G9" s="585" t="s">
        <v>234</v>
      </c>
      <c r="H9" s="585" t="s">
        <v>234</v>
      </c>
      <c r="I9" s="585" t="s">
        <v>234</v>
      </c>
      <c r="J9" s="585" t="s">
        <v>234</v>
      </c>
      <c r="K9" s="585" t="s">
        <v>234</v>
      </c>
      <c r="L9" s="585" t="s">
        <v>234</v>
      </c>
    </row>
    <row r="10" spans="2:12" s="580" customFormat="1" ht="26.25" customHeight="1">
      <c r="B10" s="582"/>
      <c r="C10" s="583"/>
      <c r="D10" s="584" t="s">
        <v>482</v>
      </c>
      <c r="E10" s="585" t="s">
        <v>234</v>
      </c>
      <c r="F10" s="585" t="s">
        <v>234</v>
      </c>
      <c r="G10" s="585" t="s">
        <v>234</v>
      </c>
      <c r="H10" s="585">
        <v>284</v>
      </c>
      <c r="I10" s="585">
        <v>-1703</v>
      </c>
      <c r="J10" s="585">
        <v>-1419</v>
      </c>
      <c r="K10" s="585" t="s">
        <v>234</v>
      </c>
      <c r="L10" s="585">
        <v>-1419</v>
      </c>
    </row>
    <row r="11" spans="2:12" s="580" customFormat="1" ht="26.25" customHeight="1">
      <c r="B11" s="582"/>
      <c r="C11" s="583"/>
      <c r="D11" s="584" t="s">
        <v>191</v>
      </c>
      <c r="E11" s="585" t="s">
        <v>234</v>
      </c>
      <c r="F11" s="585" t="s">
        <v>234</v>
      </c>
      <c r="G11" s="585" t="s">
        <v>234</v>
      </c>
      <c r="H11" s="585" t="s">
        <v>234</v>
      </c>
      <c r="I11" s="585">
        <v>9176</v>
      </c>
      <c r="J11" s="585">
        <v>9176</v>
      </c>
      <c r="K11" s="585" t="s">
        <v>234</v>
      </c>
      <c r="L11" s="585">
        <v>9176</v>
      </c>
    </row>
    <row r="12" spans="2:12" s="580" customFormat="1" ht="26.25" customHeight="1">
      <c r="B12" s="582"/>
      <c r="C12" s="583"/>
      <c r="D12" s="584" t="s">
        <v>404</v>
      </c>
      <c r="E12" s="585" t="s">
        <v>234</v>
      </c>
      <c r="F12" s="585" t="s">
        <v>234</v>
      </c>
      <c r="G12" s="585" t="s">
        <v>234</v>
      </c>
      <c r="H12" s="585" t="s">
        <v>234</v>
      </c>
      <c r="I12" s="585" t="s">
        <v>234</v>
      </c>
      <c r="J12" s="585" t="s">
        <v>234</v>
      </c>
      <c r="K12" s="585">
        <v>-10</v>
      </c>
      <c r="L12" s="585">
        <v>-10</v>
      </c>
    </row>
    <row r="13" spans="2:12" s="580" customFormat="1" ht="26.25" customHeight="1">
      <c r="B13" s="582"/>
      <c r="C13" s="583"/>
      <c r="D13" s="584" t="s">
        <v>193</v>
      </c>
      <c r="E13" s="585" t="s">
        <v>234</v>
      </c>
      <c r="F13" s="585" t="s">
        <v>234</v>
      </c>
      <c r="G13" s="585" t="s">
        <v>234</v>
      </c>
      <c r="H13" s="585" t="s">
        <v>234</v>
      </c>
      <c r="I13" s="585" t="s">
        <v>234</v>
      </c>
      <c r="J13" s="585" t="s">
        <v>234</v>
      </c>
      <c r="K13" s="585" t="s">
        <v>234</v>
      </c>
      <c r="L13" s="585" t="s">
        <v>234</v>
      </c>
    </row>
    <row r="14" spans="2:12" s="580" customFormat="1" ht="26.25" customHeight="1">
      <c r="B14" s="582"/>
      <c r="C14" s="1351" t="s">
        <v>195</v>
      </c>
      <c r="D14" s="1352"/>
      <c r="E14" s="585" t="s">
        <v>239</v>
      </c>
      <c r="F14" s="585" t="s">
        <v>239</v>
      </c>
      <c r="G14" s="585" t="s">
        <v>239</v>
      </c>
      <c r="H14" s="585">
        <v>284</v>
      </c>
      <c r="I14" s="585">
        <v>7473</v>
      </c>
      <c r="J14" s="585">
        <v>7757</v>
      </c>
      <c r="K14" s="585">
        <v>-10</v>
      </c>
      <c r="L14" s="585">
        <v>7746</v>
      </c>
    </row>
    <row r="15" spans="2:12" s="580" customFormat="1" ht="26.25" customHeight="1">
      <c r="B15" s="582"/>
      <c r="C15" s="1351" t="s">
        <v>542</v>
      </c>
      <c r="D15" s="1352"/>
      <c r="E15" s="585">
        <v>57941</v>
      </c>
      <c r="F15" s="585">
        <v>32792</v>
      </c>
      <c r="G15" s="585">
        <v>32792</v>
      </c>
      <c r="H15" s="585">
        <v>1588</v>
      </c>
      <c r="I15" s="585">
        <v>22616</v>
      </c>
      <c r="J15" s="585">
        <v>24204</v>
      </c>
      <c r="K15" s="585">
        <v>-32</v>
      </c>
      <c r="L15" s="585">
        <v>114906</v>
      </c>
    </row>
    <row r="16" s="586" customFormat="1" ht="13.5"/>
    <row r="17" s="586" customFormat="1" ht="13.5"/>
    <row r="18" spans="2:8" s="586" customFormat="1" ht="18" customHeight="1">
      <c r="B18" s="1353"/>
      <c r="C18" s="1354"/>
      <c r="D18" s="1355"/>
      <c r="E18" s="1362" t="s">
        <v>699</v>
      </c>
      <c r="F18" s="1362"/>
      <c r="G18" s="1362"/>
      <c r="H18" s="1362" t="s">
        <v>200</v>
      </c>
    </row>
    <row r="19" spans="2:8" s="586" customFormat="1" ht="18.75" customHeight="1">
      <c r="B19" s="1356"/>
      <c r="C19" s="1357"/>
      <c r="D19" s="1358"/>
      <c r="E19" s="1362" t="s">
        <v>700</v>
      </c>
      <c r="F19" s="1362" t="s">
        <v>701</v>
      </c>
      <c r="G19" s="1362" t="s">
        <v>702</v>
      </c>
      <c r="H19" s="1362"/>
    </row>
    <row r="20" spans="2:8" s="586" customFormat="1" ht="27" customHeight="1">
      <c r="B20" s="1356"/>
      <c r="C20" s="1357"/>
      <c r="D20" s="1358"/>
      <c r="E20" s="1362"/>
      <c r="F20" s="1362"/>
      <c r="G20" s="1362"/>
      <c r="H20" s="1362"/>
    </row>
    <row r="21" spans="2:8" s="586" customFormat="1" ht="30" customHeight="1">
      <c r="B21" s="1359"/>
      <c r="C21" s="1360"/>
      <c r="D21" s="1361"/>
      <c r="E21" s="1362"/>
      <c r="F21" s="1362"/>
      <c r="G21" s="1362"/>
      <c r="H21" s="1362"/>
    </row>
    <row r="22" spans="2:8" s="586" customFormat="1" ht="26.25" customHeight="1">
      <c r="B22" s="582"/>
      <c r="C22" s="1351" t="s">
        <v>189</v>
      </c>
      <c r="D22" s="1352"/>
      <c r="E22" s="585">
        <v>4793</v>
      </c>
      <c r="F22" s="585" t="s">
        <v>239</v>
      </c>
      <c r="G22" s="585">
        <v>4793</v>
      </c>
      <c r="H22" s="585">
        <v>111953</v>
      </c>
    </row>
    <row r="23" spans="2:8" s="586" customFormat="1" ht="26.25" customHeight="1">
      <c r="B23" s="582"/>
      <c r="C23" s="1351" t="s">
        <v>190</v>
      </c>
      <c r="D23" s="1352"/>
      <c r="E23" s="585" t="s">
        <v>234</v>
      </c>
      <c r="F23" s="585" t="s">
        <v>234</v>
      </c>
      <c r="G23" s="585" t="s">
        <v>234</v>
      </c>
      <c r="H23" s="585" t="s">
        <v>234</v>
      </c>
    </row>
    <row r="24" spans="2:8" s="586" customFormat="1" ht="26.25" customHeight="1">
      <c r="B24" s="582"/>
      <c r="C24" s="583"/>
      <c r="D24" s="584" t="s">
        <v>482</v>
      </c>
      <c r="E24" s="585" t="s">
        <v>234</v>
      </c>
      <c r="F24" s="585" t="s">
        <v>234</v>
      </c>
      <c r="G24" s="585" t="s">
        <v>234</v>
      </c>
      <c r="H24" s="585">
        <v>-1419</v>
      </c>
    </row>
    <row r="25" spans="2:8" s="586" customFormat="1" ht="26.25" customHeight="1">
      <c r="B25" s="582"/>
      <c r="C25" s="583"/>
      <c r="D25" s="584" t="s">
        <v>191</v>
      </c>
      <c r="E25" s="585" t="s">
        <v>234</v>
      </c>
      <c r="F25" s="585" t="s">
        <v>234</v>
      </c>
      <c r="G25" s="585" t="s">
        <v>234</v>
      </c>
      <c r="H25" s="585">
        <v>9176</v>
      </c>
    </row>
    <row r="26" spans="2:8" s="586" customFormat="1" ht="26.25" customHeight="1">
      <c r="B26" s="582"/>
      <c r="C26" s="583"/>
      <c r="D26" s="584" t="s">
        <v>404</v>
      </c>
      <c r="E26" s="585" t="s">
        <v>234</v>
      </c>
      <c r="F26" s="585" t="s">
        <v>234</v>
      </c>
      <c r="G26" s="585" t="s">
        <v>234</v>
      </c>
      <c r="H26" s="585">
        <v>-10</v>
      </c>
    </row>
    <row r="27" spans="2:8" s="586" customFormat="1" ht="26.25" customHeight="1">
      <c r="B27" s="582"/>
      <c r="C27" s="583"/>
      <c r="D27" s="584" t="s">
        <v>193</v>
      </c>
      <c r="E27" s="585">
        <v>3768</v>
      </c>
      <c r="F27" s="585">
        <v>0</v>
      </c>
      <c r="G27" s="585">
        <v>3768</v>
      </c>
      <c r="H27" s="585">
        <v>3768</v>
      </c>
    </row>
    <row r="28" spans="2:8" s="586" customFormat="1" ht="26.25" customHeight="1">
      <c r="B28" s="582"/>
      <c r="C28" s="1351" t="s">
        <v>195</v>
      </c>
      <c r="D28" s="1352"/>
      <c r="E28" s="585">
        <v>3768</v>
      </c>
      <c r="F28" s="585">
        <v>0</v>
      </c>
      <c r="G28" s="585">
        <v>3768</v>
      </c>
      <c r="H28" s="585">
        <v>11515</v>
      </c>
    </row>
    <row r="29" spans="2:8" s="586" customFormat="1" ht="26.25" customHeight="1">
      <c r="B29" s="582"/>
      <c r="C29" s="1351" t="s">
        <v>542</v>
      </c>
      <c r="D29" s="1352"/>
      <c r="E29" s="585">
        <v>8562</v>
      </c>
      <c r="F29" s="585">
        <v>0</v>
      </c>
      <c r="G29" s="585">
        <v>8562</v>
      </c>
      <c r="H29" s="585">
        <v>123469</v>
      </c>
    </row>
    <row r="30" s="586" customFormat="1" ht="13.5"/>
    <row r="31" s="586" customFormat="1" ht="13.5"/>
    <row r="32" s="586" customFormat="1" ht="13.5"/>
    <row r="33" s="586" customFormat="1" ht="13.5"/>
    <row r="34" s="586" customFormat="1" ht="13.5"/>
    <row r="35" s="586" customFormat="1" ht="13.5"/>
    <row r="36" s="586" customFormat="1" ht="13.5"/>
    <row r="37" s="586" customFormat="1" ht="13.5"/>
    <row r="38" s="586" customFormat="1" ht="13.5"/>
    <row r="39" s="586" customFormat="1" ht="13.5"/>
    <row r="40" s="586" customFormat="1" ht="13.5"/>
    <row r="41" s="586" customFormat="1" ht="13.5"/>
  </sheetData>
  <mergeCells count="25">
    <mergeCell ref="C8:D8"/>
    <mergeCell ref="C9:D9"/>
    <mergeCell ref="C14:D14"/>
    <mergeCell ref="B4:D7"/>
    <mergeCell ref="E4:L4"/>
    <mergeCell ref="E5:E7"/>
    <mergeCell ref="F5:G5"/>
    <mergeCell ref="H5:J5"/>
    <mergeCell ref="K5:K7"/>
    <mergeCell ref="L5:L7"/>
    <mergeCell ref="F6:F7"/>
    <mergeCell ref="G6:G7"/>
    <mergeCell ref="H6:H7"/>
    <mergeCell ref="J6:J7"/>
    <mergeCell ref="C15:D15"/>
    <mergeCell ref="B18:D21"/>
    <mergeCell ref="E18:G18"/>
    <mergeCell ref="H18:H21"/>
    <mergeCell ref="E19:E21"/>
    <mergeCell ref="F19:F21"/>
    <mergeCell ref="G19:G21"/>
    <mergeCell ref="C22:D22"/>
    <mergeCell ref="C23:D23"/>
    <mergeCell ref="C28:D28"/>
    <mergeCell ref="C29:D29"/>
  </mergeCells>
  <printOptions/>
  <pageMargins left="0.3937007874015748" right="0.3937007874015748" top="0.7874015748031497" bottom="0.3937007874015748" header="0.5118110236220472" footer="0.5118110236220472"/>
  <pageSetup horizontalDpi="300" verticalDpi="300" orientation="portrait" paperSize="9" scale="85" r:id="rId2"/>
  <headerFooter alignWithMargins="0">
    <oddHeader>&amp;C&amp;A</oddHeader>
  </headerFooter>
  <drawing r:id="rId1"/>
</worksheet>
</file>

<file path=xl/worksheets/sheet19.xml><?xml version="1.0" encoding="utf-8"?>
<worksheet xmlns="http://schemas.openxmlformats.org/spreadsheetml/2006/main" xmlns:r="http://schemas.openxmlformats.org/officeDocument/2006/relationships">
  <dimension ref="A1:P43"/>
  <sheetViews>
    <sheetView workbookViewId="0" topLeftCell="A1">
      <selection activeCell="A1" sqref="A1:L1"/>
    </sheetView>
  </sheetViews>
  <sheetFormatPr defaultColWidth="9.00390625" defaultRowHeight="13.5"/>
  <cols>
    <col min="1" max="1" width="2.125" style="587" customWidth="1"/>
    <col min="2" max="2" width="24.625" style="587" customWidth="1"/>
    <col min="3" max="3" width="8.875" style="587" customWidth="1"/>
    <col min="4" max="4" width="8.625" style="587" customWidth="1"/>
    <col min="5" max="6" width="8.875" style="587" customWidth="1"/>
    <col min="7" max="8" width="8.625" style="587" customWidth="1"/>
    <col min="9" max="10" width="8.875" style="587" customWidth="1"/>
    <col min="11" max="11" width="8.125" style="587" customWidth="1"/>
    <col min="12" max="12" width="8.875" style="587" customWidth="1"/>
    <col min="13" max="16" width="7.00390625" style="587" customWidth="1"/>
    <col min="17" max="16384" width="9.00390625" style="587" customWidth="1"/>
  </cols>
  <sheetData>
    <row r="1" spans="1:12" s="124" customFormat="1" ht="22.5" customHeight="1">
      <c r="A1" s="1373" t="s">
        <v>703</v>
      </c>
      <c r="B1" s="1373"/>
      <c r="C1" s="1373"/>
      <c r="D1" s="1373"/>
      <c r="E1" s="1373"/>
      <c r="F1" s="1373"/>
      <c r="G1" s="1373"/>
      <c r="H1" s="1373"/>
      <c r="I1" s="1373"/>
      <c r="J1" s="1373"/>
      <c r="K1" s="1373"/>
      <c r="L1" s="1373"/>
    </row>
    <row r="2" spans="1:12" s="124" customFormat="1" ht="22.5" customHeight="1">
      <c r="A2" s="1373" t="s">
        <v>704</v>
      </c>
      <c r="B2" s="1373"/>
      <c r="C2" s="1373"/>
      <c r="D2" s="1373"/>
      <c r="E2" s="1373"/>
      <c r="F2" s="1373"/>
      <c r="G2" s="1373"/>
      <c r="H2" s="1373"/>
      <c r="I2" s="1373"/>
      <c r="J2" s="1373"/>
      <c r="K2" s="1373"/>
      <c r="L2" s="1373"/>
    </row>
    <row r="3" spans="2:7" ht="15" customHeight="1">
      <c r="B3" s="588"/>
      <c r="G3" s="588"/>
    </row>
    <row r="4" s="589" customFormat="1" ht="15" customHeight="1">
      <c r="L4" s="590" t="s">
        <v>180</v>
      </c>
    </row>
    <row r="5" spans="1:12" s="589" customFormat="1" ht="30" customHeight="1">
      <c r="A5" s="591"/>
      <c r="B5" s="592"/>
      <c r="C5" s="1364" t="s">
        <v>375</v>
      </c>
      <c r="D5" s="1365"/>
      <c r="E5" s="1365"/>
      <c r="F5" s="1365"/>
      <c r="G5" s="1365"/>
      <c r="H5" s="1365"/>
      <c r="I5" s="1365"/>
      <c r="J5" s="1365"/>
      <c r="K5" s="1365"/>
      <c r="L5" s="1366"/>
    </row>
    <row r="6" spans="1:12" s="589" customFormat="1" ht="30" customHeight="1">
      <c r="A6" s="593"/>
      <c r="B6" s="594"/>
      <c r="C6" s="1374" t="s">
        <v>182</v>
      </c>
      <c r="D6" s="1364" t="s">
        <v>183</v>
      </c>
      <c r="E6" s="1365"/>
      <c r="F6" s="1366"/>
      <c r="G6" s="1364" t="s">
        <v>184</v>
      </c>
      <c r="H6" s="1365"/>
      <c r="I6" s="1365"/>
      <c r="J6" s="1366"/>
      <c r="K6" s="1367" t="s">
        <v>705</v>
      </c>
      <c r="L6" s="1367" t="s">
        <v>185</v>
      </c>
    </row>
    <row r="7" spans="1:12" s="589" customFormat="1" ht="30" customHeight="1">
      <c r="A7" s="593"/>
      <c r="B7" s="594"/>
      <c r="C7" s="1375"/>
      <c r="D7" s="1367" t="s">
        <v>706</v>
      </c>
      <c r="E7" s="1367" t="s">
        <v>707</v>
      </c>
      <c r="F7" s="1367" t="s">
        <v>708</v>
      </c>
      <c r="G7" s="1367" t="s">
        <v>709</v>
      </c>
      <c r="H7" s="1371" t="s">
        <v>187</v>
      </c>
      <c r="I7" s="1372"/>
      <c r="J7" s="1367" t="s">
        <v>188</v>
      </c>
      <c r="K7" s="1377"/>
      <c r="L7" s="1377"/>
    </row>
    <row r="8" spans="1:12" s="589" customFormat="1" ht="30" customHeight="1">
      <c r="A8" s="595"/>
      <c r="B8" s="596"/>
      <c r="C8" s="1376"/>
      <c r="D8" s="1369"/>
      <c r="E8" s="1370"/>
      <c r="F8" s="1370"/>
      <c r="G8" s="1370"/>
      <c r="H8" s="597" t="s">
        <v>710</v>
      </c>
      <c r="I8" s="597" t="s">
        <v>389</v>
      </c>
      <c r="J8" s="1370"/>
      <c r="K8" s="1370"/>
      <c r="L8" s="1370"/>
    </row>
    <row r="9" spans="1:12" s="589" customFormat="1" ht="30" customHeight="1">
      <c r="A9" s="598" t="s">
        <v>711</v>
      </c>
      <c r="B9" s="599"/>
      <c r="C9" s="602">
        <v>47782</v>
      </c>
      <c r="D9" s="602">
        <v>17745</v>
      </c>
      <c r="E9" s="602">
        <v>1</v>
      </c>
      <c r="F9" s="602">
        <v>17747</v>
      </c>
      <c r="G9" s="602">
        <v>783</v>
      </c>
      <c r="H9" s="602">
        <v>10000</v>
      </c>
      <c r="I9" s="602">
        <v>9844</v>
      </c>
      <c r="J9" s="602">
        <v>20628</v>
      </c>
      <c r="K9" s="602">
        <v>-62</v>
      </c>
      <c r="L9" s="602">
        <v>86096</v>
      </c>
    </row>
    <row r="10" spans="1:12" s="589" customFormat="1" ht="30" customHeight="1">
      <c r="A10" s="603" t="s">
        <v>712</v>
      </c>
      <c r="B10" s="603"/>
      <c r="C10" s="604"/>
      <c r="D10" s="604"/>
      <c r="E10" s="604"/>
      <c r="F10" s="604"/>
      <c r="G10" s="604"/>
      <c r="H10" s="604"/>
      <c r="I10" s="604"/>
      <c r="J10" s="604"/>
      <c r="K10" s="604"/>
      <c r="L10" s="604"/>
    </row>
    <row r="11" spans="1:12" s="589" customFormat="1" ht="30" customHeight="1">
      <c r="A11" s="605"/>
      <c r="B11" s="606" t="s">
        <v>479</v>
      </c>
      <c r="C11" s="607">
        <v>311</v>
      </c>
      <c r="D11" s="607">
        <v>311</v>
      </c>
      <c r="E11" s="607"/>
      <c r="F11" s="607">
        <v>311</v>
      </c>
      <c r="G11" s="607"/>
      <c r="H11" s="607"/>
      <c r="I11" s="607"/>
      <c r="J11" s="607"/>
      <c r="K11" s="607"/>
      <c r="L11" s="607">
        <v>622</v>
      </c>
    </row>
    <row r="12" spans="1:12" s="589" customFormat="1" ht="30" customHeight="1">
      <c r="A12" s="605"/>
      <c r="B12" s="608" t="s">
        <v>713</v>
      </c>
      <c r="C12" s="607"/>
      <c r="D12" s="607"/>
      <c r="E12" s="607"/>
      <c r="F12" s="609"/>
      <c r="G12" s="607">
        <v>596</v>
      </c>
      <c r="H12" s="607"/>
      <c r="I12" s="607">
        <v>-3578</v>
      </c>
      <c r="J12" s="609">
        <v>-2982</v>
      </c>
      <c r="K12" s="607"/>
      <c r="L12" s="609">
        <v>-2982</v>
      </c>
    </row>
    <row r="13" spans="1:12" s="589" customFormat="1" ht="30" customHeight="1">
      <c r="A13" s="610"/>
      <c r="B13" s="611" t="s">
        <v>714</v>
      </c>
      <c r="C13" s="612"/>
      <c r="D13" s="612"/>
      <c r="E13" s="612"/>
      <c r="F13" s="609"/>
      <c r="G13" s="612"/>
      <c r="H13" s="612">
        <v>5000</v>
      </c>
      <c r="I13" s="612">
        <v>-5000</v>
      </c>
      <c r="J13" s="613" t="s">
        <v>402</v>
      </c>
      <c r="K13" s="612"/>
      <c r="L13" s="613" t="s">
        <v>281</v>
      </c>
    </row>
    <row r="14" spans="1:12" s="589" customFormat="1" ht="30" customHeight="1">
      <c r="A14" s="605"/>
      <c r="B14" s="606" t="s">
        <v>715</v>
      </c>
      <c r="C14" s="607"/>
      <c r="D14" s="607"/>
      <c r="E14" s="607"/>
      <c r="F14" s="609"/>
      <c r="G14" s="607"/>
      <c r="H14" s="607"/>
      <c r="I14" s="607">
        <v>8440</v>
      </c>
      <c r="J14" s="609">
        <v>8440</v>
      </c>
      <c r="K14" s="607"/>
      <c r="L14" s="609">
        <v>8440</v>
      </c>
    </row>
    <row r="15" spans="1:12" s="589" customFormat="1" ht="30" customHeight="1">
      <c r="A15" s="610"/>
      <c r="B15" s="614" t="s">
        <v>404</v>
      </c>
      <c r="C15" s="612"/>
      <c r="D15" s="612"/>
      <c r="E15" s="612"/>
      <c r="F15" s="609"/>
      <c r="G15" s="612"/>
      <c r="H15" s="612"/>
      <c r="I15" s="612"/>
      <c r="J15" s="609"/>
      <c r="K15" s="612">
        <v>-39</v>
      </c>
      <c r="L15" s="609">
        <v>-39</v>
      </c>
    </row>
    <row r="16" spans="1:12" s="589" customFormat="1" ht="30" customHeight="1">
      <c r="A16" s="610"/>
      <c r="B16" s="614" t="s">
        <v>406</v>
      </c>
      <c r="C16" s="612"/>
      <c r="D16" s="612"/>
      <c r="E16" s="615">
        <v>1</v>
      </c>
      <c r="F16" s="616">
        <v>1</v>
      </c>
      <c r="G16" s="612"/>
      <c r="H16" s="612"/>
      <c r="I16" s="612"/>
      <c r="J16" s="609"/>
      <c r="K16" s="615">
        <v>1</v>
      </c>
      <c r="L16" s="609">
        <v>2</v>
      </c>
    </row>
    <row r="17" spans="1:12" s="589" customFormat="1" ht="30" customHeight="1">
      <c r="A17" s="610"/>
      <c r="B17" s="614" t="s">
        <v>490</v>
      </c>
      <c r="C17" s="612"/>
      <c r="D17" s="612"/>
      <c r="E17" s="615"/>
      <c r="F17" s="616"/>
      <c r="G17" s="612"/>
      <c r="H17" s="612"/>
      <c r="I17" s="612">
        <v>337</v>
      </c>
      <c r="J17" s="609">
        <v>337</v>
      </c>
      <c r="K17" s="615"/>
      <c r="L17" s="609">
        <v>337</v>
      </c>
    </row>
    <row r="18" spans="1:12" s="589" customFormat="1" ht="30" customHeight="1">
      <c r="A18" s="617"/>
      <c r="B18" s="618" t="s">
        <v>716</v>
      </c>
      <c r="C18" s="619"/>
      <c r="D18" s="619"/>
      <c r="E18" s="619"/>
      <c r="F18" s="609"/>
      <c r="G18" s="619"/>
      <c r="H18" s="619"/>
      <c r="I18" s="619"/>
      <c r="J18" s="609"/>
      <c r="K18" s="619"/>
      <c r="L18" s="609"/>
    </row>
    <row r="19" spans="1:12" s="589" customFormat="1" ht="30" customHeight="1">
      <c r="A19" s="598" t="s">
        <v>717</v>
      </c>
      <c r="B19" s="599"/>
      <c r="C19" s="620">
        <v>311</v>
      </c>
      <c r="D19" s="620">
        <v>311</v>
      </c>
      <c r="E19" s="621">
        <v>1</v>
      </c>
      <c r="F19" s="621">
        <v>312</v>
      </c>
      <c r="G19" s="620">
        <v>596</v>
      </c>
      <c r="H19" s="620">
        <v>5000</v>
      </c>
      <c r="I19" s="620">
        <v>199</v>
      </c>
      <c r="J19" s="620">
        <v>5796</v>
      </c>
      <c r="K19" s="620">
        <v>-38</v>
      </c>
      <c r="L19" s="620">
        <v>6381</v>
      </c>
    </row>
    <row r="20" spans="1:12" s="589" customFormat="1" ht="30" customHeight="1">
      <c r="A20" s="598" t="s">
        <v>718</v>
      </c>
      <c r="B20" s="599"/>
      <c r="C20" s="602">
        <v>48094</v>
      </c>
      <c r="D20" s="602">
        <v>18056</v>
      </c>
      <c r="E20" s="602">
        <v>2</v>
      </c>
      <c r="F20" s="602">
        <v>18059</v>
      </c>
      <c r="G20" s="602">
        <v>1380</v>
      </c>
      <c r="H20" s="602">
        <v>15000</v>
      </c>
      <c r="I20" s="602">
        <v>10044</v>
      </c>
      <c r="J20" s="602">
        <v>26424</v>
      </c>
      <c r="K20" s="602">
        <v>-101</v>
      </c>
      <c r="L20" s="602">
        <v>92477</v>
      </c>
    </row>
    <row r="21" spans="1:12" s="589" customFormat="1" ht="30" customHeight="1" hidden="1">
      <c r="A21" s="622"/>
      <c r="B21" s="622" t="s">
        <v>719</v>
      </c>
      <c r="C21" s="623">
        <v>-1</v>
      </c>
      <c r="D21" s="623">
        <v>0</v>
      </c>
      <c r="E21" s="623">
        <v>0</v>
      </c>
      <c r="F21" s="623">
        <v>0</v>
      </c>
      <c r="G21" s="623">
        <v>-1</v>
      </c>
      <c r="H21" s="623">
        <v>0</v>
      </c>
      <c r="I21" s="623">
        <v>-1</v>
      </c>
      <c r="J21" s="623">
        <v>0</v>
      </c>
      <c r="K21" s="623">
        <v>1</v>
      </c>
      <c r="L21" s="623">
        <v>0</v>
      </c>
    </row>
    <row r="22" spans="1:12" s="589" customFormat="1" ht="15" customHeight="1">
      <c r="A22" s="622"/>
      <c r="B22" s="622"/>
      <c r="C22" s="623"/>
      <c r="D22" s="623"/>
      <c r="E22" s="623"/>
      <c r="F22" s="623"/>
      <c r="G22" s="623"/>
      <c r="H22" s="623"/>
      <c r="I22" s="623"/>
      <c r="J22" s="623"/>
      <c r="K22" s="623"/>
      <c r="L22" s="623"/>
    </row>
    <row r="23" spans="1:16" s="589" customFormat="1" ht="15" customHeight="1">
      <c r="A23" s="622"/>
      <c r="B23" s="622"/>
      <c r="C23" s="623"/>
      <c r="D23" s="623"/>
      <c r="E23" s="623"/>
      <c r="F23" s="623"/>
      <c r="G23" s="623"/>
      <c r="H23" s="623"/>
      <c r="I23" s="623"/>
      <c r="J23" s="623"/>
      <c r="K23" s="623"/>
      <c r="L23" s="623"/>
      <c r="M23" s="623"/>
      <c r="N23" s="623"/>
      <c r="O23" s="623"/>
      <c r="P23" s="623"/>
    </row>
    <row r="24" spans="1:6" s="589" customFormat="1" ht="30" customHeight="1">
      <c r="A24" s="591"/>
      <c r="B24" s="592"/>
      <c r="C24" s="1364" t="s">
        <v>543</v>
      </c>
      <c r="D24" s="1365"/>
      <c r="E24" s="1366"/>
      <c r="F24" s="1367" t="s">
        <v>720</v>
      </c>
    </row>
    <row r="25" spans="1:6" s="589" customFormat="1" ht="30" customHeight="1">
      <c r="A25" s="593"/>
      <c r="B25" s="594"/>
      <c r="C25" s="1367" t="s">
        <v>721</v>
      </c>
      <c r="D25" s="1367" t="s">
        <v>545</v>
      </c>
      <c r="E25" s="1367" t="s">
        <v>722</v>
      </c>
      <c r="F25" s="1368"/>
    </row>
    <row r="26" spans="1:6" s="589" customFormat="1" ht="30" customHeight="1">
      <c r="A26" s="593"/>
      <c r="B26" s="594"/>
      <c r="C26" s="1368"/>
      <c r="D26" s="1368"/>
      <c r="E26" s="1368"/>
      <c r="F26" s="1368"/>
    </row>
    <row r="27" spans="1:6" s="589" customFormat="1" ht="30" customHeight="1">
      <c r="A27" s="595"/>
      <c r="B27" s="596"/>
      <c r="C27" s="1369"/>
      <c r="D27" s="1369"/>
      <c r="E27" s="1369"/>
      <c r="F27" s="1369"/>
    </row>
    <row r="28" spans="1:6" s="589" customFormat="1" ht="30" customHeight="1">
      <c r="A28" s="598" t="s">
        <v>711</v>
      </c>
      <c r="B28" s="599"/>
      <c r="C28" s="602">
        <v>6717</v>
      </c>
      <c r="D28" s="602">
        <v>180</v>
      </c>
      <c r="E28" s="602">
        <v>6897</v>
      </c>
      <c r="F28" s="602">
        <v>92993</v>
      </c>
    </row>
    <row r="29" spans="1:6" s="589" customFormat="1" ht="30" customHeight="1">
      <c r="A29" s="603" t="s">
        <v>712</v>
      </c>
      <c r="B29" s="603"/>
      <c r="C29" s="604"/>
      <c r="D29" s="604"/>
      <c r="E29" s="609"/>
      <c r="F29" s="604"/>
    </row>
    <row r="30" spans="1:6" s="589" customFormat="1" ht="30" customHeight="1">
      <c r="A30" s="605"/>
      <c r="B30" s="606" t="s">
        <v>479</v>
      </c>
      <c r="C30" s="607"/>
      <c r="D30" s="607"/>
      <c r="E30" s="609"/>
      <c r="F30" s="609">
        <v>622</v>
      </c>
    </row>
    <row r="31" spans="1:6" s="589" customFormat="1" ht="30" customHeight="1">
      <c r="A31" s="605"/>
      <c r="B31" s="608" t="s">
        <v>713</v>
      </c>
      <c r="C31" s="607"/>
      <c r="D31" s="609"/>
      <c r="E31" s="609"/>
      <c r="F31" s="609">
        <v>-2982</v>
      </c>
    </row>
    <row r="32" spans="1:6" s="589" customFormat="1" ht="30" customHeight="1">
      <c r="A32" s="610"/>
      <c r="B32" s="611" t="s">
        <v>714</v>
      </c>
      <c r="C32" s="612"/>
      <c r="D32" s="609"/>
      <c r="E32" s="609"/>
      <c r="F32" s="613" t="s">
        <v>281</v>
      </c>
    </row>
    <row r="33" spans="1:6" s="589" customFormat="1" ht="30" customHeight="1">
      <c r="A33" s="605"/>
      <c r="B33" s="606" t="s">
        <v>715</v>
      </c>
      <c r="C33" s="607"/>
      <c r="D33" s="609"/>
      <c r="E33" s="609"/>
      <c r="F33" s="609">
        <v>8440</v>
      </c>
    </row>
    <row r="34" spans="1:6" s="589" customFormat="1" ht="30" customHeight="1">
      <c r="A34" s="610"/>
      <c r="B34" s="614" t="s">
        <v>404</v>
      </c>
      <c r="C34" s="612"/>
      <c r="D34" s="609"/>
      <c r="E34" s="609"/>
      <c r="F34" s="609">
        <v>-39</v>
      </c>
    </row>
    <row r="35" spans="1:6" s="589" customFormat="1" ht="30" customHeight="1">
      <c r="A35" s="610"/>
      <c r="B35" s="614" t="s">
        <v>406</v>
      </c>
      <c r="C35" s="612"/>
      <c r="D35" s="609"/>
      <c r="E35" s="609"/>
      <c r="F35" s="609">
        <v>2</v>
      </c>
    </row>
    <row r="36" spans="1:6" s="589" customFormat="1" ht="30" customHeight="1">
      <c r="A36" s="610"/>
      <c r="B36" s="614" t="s">
        <v>490</v>
      </c>
      <c r="C36" s="612"/>
      <c r="D36" s="609"/>
      <c r="E36" s="609"/>
      <c r="F36" s="609">
        <v>337</v>
      </c>
    </row>
    <row r="37" spans="1:6" s="589" customFormat="1" ht="30" customHeight="1">
      <c r="A37" s="617"/>
      <c r="B37" s="618" t="s">
        <v>716</v>
      </c>
      <c r="C37" s="619">
        <v>-1956</v>
      </c>
      <c r="D37" s="609">
        <v>-337</v>
      </c>
      <c r="E37" s="609">
        <v>-2293</v>
      </c>
      <c r="F37" s="609">
        <v>-2293</v>
      </c>
    </row>
    <row r="38" spans="1:6" s="589" customFormat="1" ht="30" customHeight="1">
      <c r="A38" s="598" t="s">
        <v>717</v>
      </c>
      <c r="B38" s="599"/>
      <c r="C38" s="620">
        <v>-1956</v>
      </c>
      <c r="D38" s="620">
        <v>-337</v>
      </c>
      <c r="E38" s="620">
        <v>-2293</v>
      </c>
      <c r="F38" s="620">
        <v>4087</v>
      </c>
    </row>
    <row r="39" spans="1:6" s="589" customFormat="1" ht="30" customHeight="1">
      <c r="A39" s="598" t="s">
        <v>718</v>
      </c>
      <c r="B39" s="599"/>
      <c r="C39" s="602">
        <v>4761</v>
      </c>
      <c r="D39" s="602">
        <v>-157</v>
      </c>
      <c r="E39" s="602">
        <v>4603</v>
      </c>
      <c r="F39" s="602">
        <v>97080</v>
      </c>
    </row>
    <row r="40" spans="1:6" ht="21.75" customHeight="1" hidden="1">
      <c r="A40" s="624"/>
      <c r="B40" s="624" t="s">
        <v>719</v>
      </c>
      <c r="C40" s="625">
        <v>0</v>
      </c>
      <c r="D40" s="625">
        <v>0</v>
      </c>
      <c r="E40" s="625">
        <v>1</v>
      </c>
      <c r="F40" s="625">
        <v>0</v>
      </c>
    </row>
    <row r="42" s="589" customFormat="1" ht="12">
      <c r="A42" s="589" t="s">
        <v>723</v>
      </c>
    </row>
    <row r="43" s="589" customFormat="1" ht="12">
      <c r="A43" s="589" t="s">
        <v>724</v>
      </c>
    </row>
    <row r="44" s="589" customFormat="1" ht="12"/>
    <row r="45" s="589" customFormat="1" ht="12"/>
    <row r="46" s="589" customFormat="1" ht="12"/>
    <row r="47" s="626" customFormat="1" ht="14.25"/>
  </sheetData>
  <mergeCells count="19">
    <mergeCell ref="A1:L1"/>
    <mergeCell ref="A2:L2"/>
    <mergeCell ref="C5:L5"/>
    <mergeCell ref="C6:C8"/>
    <mergeCell ref="D6:F6"/>
    <mergeCell ref="G6:J6"/>
    <mergeCell ref="K6:K8"/>
    <mergeCell ref="L6:L8"/>
    <mergeCell ref="D7:D8"/>
    <mergeCell ref="E7:E8"/>
    <mergeCell ref="F7:F8"/>
    <mergeCell ref="G7:G8"/>
    <mergeCell ref="H7:I7"/>
    <mergeCell ref="J7:J8"/>
    <mergeCell ref="C24:E24"/>
    <mergeCell ref="F24:F27"/>
    <mergeCell ref="C25:C27"/>
    <mergeCell ref="D25:D27"/>
    <mergeCell ref="E25:E27"/>
  </mergeCells>
  <printOptions/>
  <pageMargins left="0.3937007874015748" right="0.3937007874015748" top="0.7874015748031497" bottom="0.3937007874015748" header="0.5118110236220472" footer="0.5118110236220472"/>
  <pageSetup horizontalDpi="300" verticalDpi="300" orientation="portrait" paperSize="9" scale="70" r:id="rId1"/>
  <headerFooter alignWithMargins="0">
    <oddHeader>&amp;C&amp;A</oddHeader>
  </headerFooter>
</worksheet>
</file>

<file path=xl/worksheets/sheet2.xml><?xml version="1.0" encoding="utf-8"?>
<worksheet xmlns="http://schemas.openxmlformats.org/spreadsheetml/2006/main" xmlns:r="http://schemas.openxmlformats.org/officeDocument/2006/relationships">
  <dimension ref="A1:L41"/>
  <sheetViews>
    <sheetView workbookViewId="0" topLeftCell="A1">
      <selection activeCell="A1" sqref="A1"/>
    </sheetView>
  </sheetViews>
  <sheetFormatPr defaultColWidth="9.00390625" defaultRowHeight="13.5"/>
  <cols>
    <col min="1" max="2" width="1.875" style="49" customWidth="1"/>
    <col min="3" max="3" width="20.00390625" style="49" customWidth="1"/>
    <col min="4" max="11" width="12.00390625" style="49" customWidth="1"/>
    <col min="12" max="12" width="10.625" style="49" customWidth="1"/>
    <col min="13" max="16384" width="11.00390625" style="49" customWidth="1"/>
  </cols>
  <sheetData>
    <row r="1" spans="1:12" s="38" customFormat="1" ht="15.75" customHeight="1">
      <c r="A1" s="37" t="s">
        <v>217</v>
      </c>
      <c r="C1" s="39"/>
      <c r="D1" s="39"/>
      <c r="E1" s="39"/>
      <c r="F1" s="39"/>
      <c r="G1" s="39"/>
      <c r="H1" s="40"/>
      <c r="I1" s="41"/>
      <c r="J1" s="42"/>
      <c r="K1" s="42"/>
      <c r="L1" s="42"/>
    </row>
    <row r="2" spans="1:12" s="38" customFormat="1" ht="12" customHeight="1">
      <c r="A2" s="43"/>
      <c r="C2" s="39"/>
      <c r="D2" s="39"/>
      <c r="E2" s="39"/>
      <c r="F2" s="39"/>
      <c r="G2" s="39"/>
      <c r="H2" s="40"/>
      <c r="I2" s="41"/>
      <c r="J2" s="42"/>
      <c r="K2" s="42"/>
      <c r="L2" s="42"/>
    </row>
    <row r="3" spans="1:10" s="38" customFormat="1" ht="12" customHeight="1">
      <c r="A3" s="37"/>
      <c r="C3" s="39"/>
      <c r="D3" s="39"/>
      <c r="F3" s="39"/>
      <c r="G3" s="40"/>
      <c r="H3" s="42"/>
      <c r="I3" s="42"/>
      <c r="J3" s="42"/>
    </row>
    <row r="4" spans="1:12" ht="18" customHeight="1" thickBot="1">
      <c r="A4" s="44" t="s">
        <v>218</v>
      </c>
      <c r="B4" s="45"/>
      <c r="C4" s="45"/>
      <c r="D4" s="45"/>
      <c r="E4" s="46"/>
      <c r="F4" s="47"/>
      <c r="G4" s="45"/>
      <c r="H4" s="45"/>
      <c r="I4" s="45"/>
      <c r="J4" s="45"/>
      <c r="K4" s="48" t="s">
        <v>219</v>
      </c>
      <c r="L4" s="45"/>
    </row>
    <row r="5" spans="1:11" ht="18" customHeight="1">
      <c r="A5" s="50"/>
      <c r="B5" s="51"/>
      <c r="C5" s="51"/>
      <c r="D5" s="1023" t="s">
        <v>220</v>
      </c>
      <c r="E5" s="1025"/>
      <c r="F5" s="1025"/>
      <c r="G5" s="1025"/>
      <c r="H5" s="1025"/>
      <c r="I5" s="1025"/>
      <c r="J5" s="1025"/>
      <c r="K5" s="1024"/>
    </row>
    <row r="6" spans="1:11" ht="18" customHeight="1">
      <c r="A6" s="52"/>
      <c r="B6" s="53"/>
      <c r="C6" s="53"/>
      <c r="D6" s="1050" t="s">
        <v>221</v>
      </c>
      <c r="E6" s="1026" t="s">
        <v>222</v>
      </c>
      <c r="F6" s="1027"/>
      <c r="G6" s="1028"/>
      <c r="H6" s="1026" t="s">
        <v>223</v>
      </c>
      <c r="I6" s="1027"/>
      <c r="J6" s="1027"/>
      <c r="K6" s="1029"/>
    </row>
    <row r="7" spans="1:11" ht="18" customHeight="1">
      <c r="A7" s="52"/>
      <c r="B7" s="53"/>
      <c r="C7" s="53"/>
      <c r="D7" s="1051"/>
      <c r="E7" s="1058" t="s">
        <v>224</v>
      </c>
      <c r="F7" s="1058" t="s">
        <v>225</v>
      </c>
      <c r="G7" s="1058" t="s">
        <v>226</v>
      </c>
      <c r="H7" s="1058" t="s">
        <v>227</v>
      </c>
      <c r="I7" s="1026" t="s">
        <v>228</v>
      </c>
      <c r="J7" s="1028"/>
      <c r="K7" s="1059" t="s">
        <v>229</v>
      </c>
    </row>
    <row r="8" spans="1:11" ht="30" customHeight="1" thickBot="1">
      <c r="A8" s="52"/>
      <c r="B8" s="53"/>
      <c r="C8" s="53"/>
      <c r="D8" s="1051"/>
      <c r="E8" s="1014"/>
      <c r="F8" s="1014"/>
      <c r="G8" s="1014"/>
      <c r="H8" s="1014"/>
      <c r="I8" s="56" t="s">
        <v>230</v>
      </c>
      <c r="J8" s="55" t="s">
        <v>231</v>
      </c>
      <c r="K8" s="1015"/>
    </row>
    <row r="9" spans="1:11" ht="18" customHeight="1" thickBot="1">
      <c r="A9" s="1044" t="s">
        <v>232</v>
      </c>
      <c r="B9" s="1037"/>
      <c r="C9" s="1038"/>
      <c r="D9" s="57">
        <v>15221</v>
      </c>
      <c r="E9" s="58">
        <v>8575</v>
      </c>
      <c r="F9" s="58">
        <v>0</v>
      </c>
      <c r="G9" s="58">
        <v>8576</v>
      </c>
      <c r="H9" s="58">
        <v>5641</v>
      </c>
      <c r="I9" s="58">
        <v>42200</v>
      </c>
      <c r="J9" s="58">
        <v>3701</v>
      </c>
      <c r="K9" s="59">
        <v>51543</v>
      </c>
    </row>
    <row r="10" spans="1:11" ht="18" customHeight="1">
      <c r="A10" s="1045" t="s">
        <v>233</v>
      </c>
      <c r="B10" s="1046"/>
      <c r="C10" s="1047"/>
      <c r="D10" s="60" t="s">
        <v>234</v>
      </c>
      <c r="E10" s="61" t="s">
        <v>234</v>
      </c>
      <c r="F10" s="61" t="s">
        <v>234</v>
      </c>
      <c r="G10" s="61" t="s">
        <v>234</v>
      </c>
      <c r="H10" s="61" t="s">
        <v>234</v>
      </c>
      <c r="I10" s="61" t="s">
        <v>234</v>
      </c>
      <c r="J10" s="61" t="s">
        <v>234</v>
      </c>
      <c r="K10" s="62" t="s">
        <v>234</v>
      </c>
    </row>
    <row r="11" spans="1:11" ht="18" customHeight="1">
      <c r="A11" s="63"/>
      <c r="B11" s="1041" t="s">
        <v>235</v>
      </c>
      <c r="C11" s="1040"/>
      <c r="D11" s="64" t="s">
        <v>234</v>
      </c>
      <c r="E11" s="65" t="s">
        <v>234</v>
      </c>
      <c r="F11" s="65" t="s">
        <v>234</v>
      </c>
      <c r="G11" s="65" t="s">
        <v>234</v>
      </c>
      <c r="H11" s="65">
        <v>97</v>
      </c>
      <c r="I11" s="65" t="s">
        <v>234</v>
      </c>
      <c r="J11" s="65">
        <v>-550</v>
      </c>
      <c r="K11" s="66">
        <v>-453</v>
      </c>
    </row>
    <row r="12" spans="1:11" ht="18" customHeight="1">
      <c r="A12" s="63"/>
      <c r="B12" s="1039" t="s">
        <v>236</v>
      </c>
      <c r="C12" s="1040"/>
      <c r="D12" s="64" t="s">
        <v>234</v>
      </c>
      <c r="E12" s="65" t="s">
        <v>234</v>
      </c>
      <c r="F12" s="65" t="s">
        <v>234</v>
      </c>
      <c r="G12" s="65" t="s">
        <v>234</v>
      </c>
      <c r="H12" s="65">
        <v>90</v>
      </c>
      <c r="I12" s="65" t="s">
        <v>234</v>
      </c>
      <c r="J12" s="65">
        <v>-541</v>
      </c>
      <c r="K12" s="66">
        <v>-450</v>
      </c>
    </row>
    <row r="13" spans="1:11" ht="18" customHeight="1">
      <c r="A13" s="63"/>
      <c r="B13" s="1041" t="s">
        <v>237</v>
      </c>
      <c r="C13" s="1040"/>
      <c r="D13" s="64" t="s">
        <v>234</v>
      </c>
      <c r="E13" s="65" t="s">
        <v>234</v>
      </c>
      <c r="F13" s="65" t="s">
        <v>234</v>
      </c>
      <c r="G13" s="65" t="s">
        <v>234</v>
      </c>
      <c r="H13" s="65" t="s">
        <v>234</v>
      </c>
      <c r="I13" s="65" t="s">
        <v>234</v>
      </c>
      <c r="J13" s="65">
        <v>-30</v>
      </c>
      <c r="K13" s="66">
        <v>-30</v>
      </c>
    </row>
    <row r="14" spans="1:11" ht="18" customHeight="1">
      <c r="A14" s="63"/>
      <c r="B14" s="1039" t="s">
        <v>238</v>
      </c>
      <c r="C14" s="1040"/>
      <c r="D14" s="64" t="s">
        <v>234</v>
      </c>
      <c r="E14" s="65" t="s">
        <v>234</v>
      </c>
      <c r="F14" s="65" t="s">
        <v>234</v>
      </c>
      <c r="G14" s="65" t="s">
        <v>234</v>
      </c>
      <c r="H14" s="65" t="s">
        <v>234</v>
      </c>
      <c r="I14" s="65">
        <v>1500</v>
      </c>
      <c r="J14" s="65">
        <v>-1500</v>
      </c>
      <c r="K14" s="66" t="s">
        <v>239</v>
      </c>
    </row>
    <row r="15" spans="1:11" ht="18" customHeight="1">
      <c r="A15" s="63"/>
      <c r="B15" s="1039" t="s">
        <v>240</v>
      </c>
      <c r="C15" s="1040"/>
      <c r="D15" s="64" t="s">
        <v>234</v>
      </c>
      <c r="E15" s="65" t="s">
        <v>234</v>
      </c>
      <c r="F15" s="65" t="s">
        <v>234</v>
      </c>
      <c r="G15" s="65" t="s">
        <v>234</v>
      </c>
      <c r="H15" s="65" t="s">
        <v>234</v>
      </c>
      <c r="I15" s="65" t="s">
        <v>234</v>
      </c>
      <c r="J15" s="65">
        <v>4743</v>
      </c>
      <c r="K15" s="66">
        <v>4743</v>
      </c>
    </row>
    <row r="16" spans="1:11" ht="18" customHeight="1">
      <c r="A16" s="63"/>
      <c r="B16" s="1039" t="s">
        <v>241</v>
      </c>
      <c r="C16" s="1040"/>
      <c r="D16" s="64" t="s">
        <v>234</v>
      </c>
      <c r="E16" s="65" t="s">
        <v>234</v>
      </c>
      <c r="F16" s="65" t="s">
        <v>234</v>
      </c>
      <c r="G16" s="65" t="s">
        <v>234</v>
      </c>
      <c r="H16" s="65" t="s">
        <v>234</v>
      </c>
      <c r="I16" s="65" t="s">
        <v>234</v>
      </c>
      <c r="J16" s="65" t="s">
        <v>234</v>
      </c>
      <c r="K16" s="66" t="s">
        <v>234</v>
      </c>
    </row>
    <row r="17" spans="1:11" ht="18" customHeight="1">
      <c r="A17" s="63"/>
      <c r="B17" s="1039" t="s">
        <v>242</v>
      </c>
      <c r="C17" s="1040"/>
      <c r="D17" s="64" t="s">
        <v>234</v>
      </c>
      <c r="E17" s="65" t="s">
        <v>234</v>
      </c>
      <c r="F17" s="65">
        <v>0</v>
      </c>
      <c r="G17" s="65">
        <v>0</v>
      </c>
      <c r="H17" s="65" t="s">
        <v>234</v>
      </c>
      <c r="I17" s="65" t="s">
        <v>234</v>
      </c>
      <c r="J17" s="65" t="s">
        <v>234</v>
      </c>
      <c r="K17" s="66" t="s">
        <v>234</v>
      </c>
    </row>
    <row r="18" spans="1:11" ht="18" customHeight="1">
      <c r="A18" s="63"/>
      <c r="B18" s="1039" t="s">
        <v>243</v>
      </c>
      <c r="C18" s="1040"/>
      <c r="D18" s="64" t="s">
        <v>234</v>
      </c>
      <c r="E18" s="65" t="s">
        <v>234</v>
      </c>
      <c r="F18" s="65">
        <v>-1</v>
      </c>
      <c r="G18" s="65">
        <v>-1</v>
      </c>
      <c r="H18" s="65" t="s">
        <v>234</v>
      </c>
      <c r="I18" s="65" t="s">
        <v>234</v>
      </c>
      <c r="J18" s="65">
        <v>-2396</v>
      </c>
      <c r="K18" s="66">
        <v>-2396</v>
      </c>
    </row>
    <row r="19" spans="1:11" ht="30" customHeight="1">
      <c r="A19" s="63"/>
      <c r="B19" s="1041" t="s">
        <v>244</v>
      </c>
      <c r="C19" s="1040"/>
      <c r="D19" s="64" t="s">
        <v>234</v>
      </c>
      <c r="E19" s="65" t="s">
        <v>234</v>
      </c>
      <c r="F19" s="65" t="s">
        <v>234</v>
      </c>
      <c r="G19" s="65" t="s">
        <v>234</v>
      </c>
      <c r="H19" s="65" t="s">
        <v>234</v>
      </c>
      <c r="I19" s="65" t="s">
        <v>234</v>
      </c>
      <c r="J19" s="65">
        <v>76</v>
      </c>
      <c r="K19" s="66">
        <v>76</v>
      </c>
    </row>
    <row r="20" spans="1:11" ht="42.75" customHeight="1" thickBot="1">
      <c r="A20" s="52"/>
      <c r="B20" s="1042" t="s">
        <v>245</v>
      </c>
      <c r="C20" s="1043"/>
      <c r="D20" s="67" t="s">
        <v>234</v>
      </c>
      <c r="E20" s="68" t="s">
        <v>234</v>
      </c>
      <c r="F20" s="68" t="s">
        <v>234</v>
      </c>
      <c r="G20" s="68" t="s">
        <v>234</v>
      </c>
      <c r="H20" s="68" t="s">
        <v>234</v>
      </c>
      <c r="I20" s="68" t="s">
        <v>234</v>
      </c>
      <c r="J20" s="68" t="s">
        <v>234</v>
      </c>
      <c r="K20" s="69" t="s">
        <v>234</v>
      </c>
    </row>
    <row r="21" spans="1:11" ht="32.25" customHeight="1" thickBot="1">
      <c r="A21" s="1036" t="s">
        <v>246</v>
      </c>
      <c r="B21" s="1037"/>
      <c r="C21" s="1038"/>
      <c r="D21" s="70" t="s">
        <v>239</v>
      </c>
      <c r="E21" s="58" t="s">
        <v>239</v>
      </c>
      <c r="F21" s="58">
        <v>0</v>
      </c>
      <c r="G21" s="58">
        <v>0</v>
      </c>
      <c r="H21" s="58">
        <v>187</v>
      </c>
      <c r="I21" s="58">
        <v>1500</v>
      </c>
      <c r="J21" s="58">
        <v>-197</v>
      </c>
      <c r="K21" s="59">
        <v>1489</v>
      </c>
    </row>
    <row r="22" spans="1:11" ht="18" customHeight="1" thickBot="1">
      <c r="A22" s="1036" t="s">
        <v>247</v>
      </c>
      <c r="B22" s="1037"/>
      <c r="C22" s="1038"/>
      <c r="D22" s="71">
        <v>15221</v>
      </c>
      <c r="E22" s="72">
        <v>8575</v>
      </c>
      <c r="F22" s="72" t="s">
        <v>239</v>
      </c>
      <c r="G22" s="72">
        <v>8575</v>
      </c>
      <c r="H22" s="72">
        <v>5828</v>
      </c>
      <c r="I22" s="72">
        <v>43700</v>
      </c>
      <c r="J22" s="72">
        <v>3504</v>
      </c>
      <c r="K22" s="73">
        <v>53032</v>
      </c>
    </row>
    <row r="23" spans="1:12" ht="9.75" customHeight="1" thickBot="1">
      <c r="A23" s="45"/>
      <c r="B23" s="45"/>
      <c r="C23" s="45"/>
      <c r="D23" s="74"/>
      <c r="G23" s="75"/>
      <c r="H23" s="45"/>
      <c r="J23" s="48"/>
      <c r="K23" s="45"/>
      <c r="L23" s="45"/>
    </row>
    <row r="24" spans="1:12" ht="18" customHeight="1">
      <c r="A24" s="50"/>
      <c r="B24" s="51"/>
      <c r="C24" s="51"/>
      <c r="D24" s="1023" t="s">
        <v>248</v>
      </c>
      <c r="E24" s="1024"/>
      <c r="F24" s="1023" t="s">
        <v>249</v>
      </c>
      <c r="G24" s="1025"/>
      <c r="H24" s="1025"/>
      <c r="I24" s="1024"/>
      <c r="J24" s="1048" t="s">
        <v>250</v>
      </c>
      <c r="K24" s="54"/>
      <c r="L24" s="54"/>
    </row>
    <row r="25" spans="1:12" ht="18" customHeight="1">
      <c r="A25" s="52"/>
      <c r="B25" s="53"/>
      <c r="C25" s="53"/>
      <c r="D25" s="1050" t="s">
        <v>251</v>
      </c>
      <c r="E25" s="1052" t="s">
        <v>252</v>
      </c>
      <c r="F25" s="1054" t="s">
        <v>253</v>
      </c>
      <c r="G25" s="1056" t="s">
        <v>254</v>
      </c>
      <c r="H25" s="1058" t="s">
        <v>255</v>
      </c>
      <c r="I25" s="1059" t="s">
        <v>256</v>
      </c>
      <c r="J25" s="1049"/>
      <c r="K25" s="76"/>
      <c r="L25" s="54"/>
    </row>
    <row r="26" spans="1:12" ht="24.75" customHeight="1" thickBot="1">
      <c r="A26" s="52"/>
      <c r="B26" s="53"/>
      <c r="C26" s="53"/>
      <c r="D26" s="1051"/>
      <c r="E26" s="1053"/>
      <c r="F26" s="1055"/>
      <c r="G26" s="1057"/>
      <c r="H26" s="1057"/>
      <c r="I26" s="1053"/>
      <c r="J26" s="1049"/>
      <c r="K26" s="76"/>
      <c r="L26" s="54"/>
    </row>
    <row r="27" spans="1:12" ht="18" customHeight="1" thickBot="1">
      <c r="A27" s="1044" t="s">
        <v>232</v>
      </c>
      <c r="B27" s="1037"/>
      <c r="C27" s="1038"/>
      <c r="D27" s="57">
        <v>-135</v>
      </c>
      <c r="E27" s="59">
        <v>75205</v>
      </c>
      <c r="F27" s="57">
        <v>7007</v>
      </c>
      <c r="G27" s="58" t="s">
        <v>239</v>
      </c>
      <c r="H27" s="58">
        <v>2452</v>
      </c>
      <c r="I27" s="59">
        <v>9460</v>
      </c>
      <c r="J27" s="77">
        <v>84665</v>
      </c>
      <c r="K27" s="78"/>
      <c r="L27" s="78"/>
    </row>
    <row r="28" spans="1:12" ht="18" customHeight="1">
      <c r="A28" s="1045" t="s">
        <v>233</v>
      </c>
      <c r="B28" s="1046"/>
      <c r="C28" s="1047"/>
      <c r="D28" s="60" t="s">
        <v>234</v>
      </c>
      <c r="E28" s="62" t="s">
        <v>234</v>
      </c>
      <c r="F28" s="60" t="s">
        <v>234</v>
      </c>
      <c r="G28" s="61" t="s">
        <v>234</v>
      </c>
      <c r="H28" s="61" t="s">
        <v>234</v>
      </c>
      <c r="I28" s="62" t="s">
        <v>234</v>
      </c>
      <c r="J28" s="79" t="s">
        <v>234</v>
      </c>
      <c r="K28" s="78"/>
      <c r="L28" s="78"/>
    </row>
    <row r="29" spans="1:12" ht="18" customHeight="1">
      <c r="A29" s="63"/>
      <c r="B29" s="1041" t="s">
        <v>235</v>
      </c>
      <c r="C29" s="1040"/>
      <c r="D29" s="64" t="s">
        <v>234</v>
      </c>
      <c r="E29" s="66">
        <v>-453</v>
      </c>
      <c r="F29" s="64" t="s">
        <v>234</v>
      </c>
      <c r="G29" s="65" t="s">
        <v>234</v>
      </c>
      <c r="H29" s="65" t="s">
        <v>234</v>
      </c>
      <c r="I29" s="66" t="s">
        <v>234</v>
      </c>
      <c r="J29" s="80">
        <v>-453</v>
      </c>
      <c r="K29" s="78"/>
      <c r="L29" s="78"/>
    </row>
    <row r="30" spans="1:12" ht="18" customHeight="1">
      <c r="A30" s="63"/>
      <c r="B30" s="1039" t="s">
        <v>236</v>
      </c>
      <c r="C30" s="1040"/>
      <c r="D30" s="64" t="s">
        <v>234</v>
      </c>
      <c r="E30" s="66">
        <v>-450</v>
      </c>
      <c r="F30" s="64" t="s">
        <v>234</v>
      </c>
      <c r="G30" s="65" t="s">
        <v>234</v>
      </c>
      <c r="H30" s="65" t="s">
        <v>234</v>
      </c>
      <c r="I30" s="66" t="s">
        <v>234</v>
      </c>
      <c r="J30" s="80">
        <v>-450</v>
      </c>
      <c r="K30" s="78"/>
      <c r="L30" s="78"/>
    </row>
    <row r="31" spans="1:12" ht="18" customHeight="1">
      <c r="A31" s="63"/>
      <c r="B31" s="1041" t="s">
        <v>237</v>
      </c>
      <c r="C31" s="1040"/>
      <c r="D31" s="64" t="s">
        <v>234</v>
      </c>
      <c r="E31" s="66">
        <v>-30</v>
      </c>
      <c r="F31" s="64" t="s">
        <v>234</v>
      </c>
      <c r="G31" s="65" t="s">
        <v>234</v>
      </c>
      <c r="H31" s="65" t="s">
        <v>234</v>
      </c>
      <c r="I31" s="66" t="s">
        <v>234</v>
      </c>
      <c r="J31" s="80">
        <v>-30</v>
      </c>
      <c r="K31" s="78"/>
      <c r="L31" s="78"/>
    </row>
    <row r="32" spans="1:12" ht="18" customHeight="1">
      <c r="A32" s="63"/>
      <c r="B32" s="1039" t="s">
        <v>238</v>
      </c>
      <c r="C32" s="1040"/>
      <c r="D32" s="64" t="s">
        <v>234</v>
      </c>
      <c r="E32" s="66" t="s">
        <v>239</v>
      </c>
      <c r="F32" s="64" t="s">
        <v>234</v>
      </c>
      <c r="G32" s="65" t="s">
        <v>234</v>
      </c>
      <c r="H32" s="65" t="s">
        <v>234</v>
      </c>
      <c r="I32" s="66" t="s">
        <v>234</v>
      </c>
      <c r="J32" s="80" t="s">
        <v>239</v>
      </c>
      <c r="K32" s="78"/>
      <c r="L32" s="78"/>
    </row>
    <row r="33" spans="1:12" ht="18" customHeight="1">
      <c r="A33" s="63"/>
      <c r="B33" s="1039" t="s">
        <v>240</v>
      </c>
      <c r="C33" s="1040"/>
      <c r="D33" s="64" t="s">
        <v>234</v>
      </c>
      <c r="E33" s="66">
        <v>4743</v>
      </c>
      <c r="F33" s="64" t="s">
        <v>234</v>
      </c>
      <c r="G33" s="65" t="s">
        <v>234</v>
      </c>
      <c r="H33" s="65" t="s">
        <v>234</v>
      </c>
      <c r="I33" s="66" t="s">
        <v>234</v>
      </c>
      <c r="J33" s="80">
        <v>4743</v>
      </c>
      <c r="K33" s="78"/>
      <c r="L33" s="78"/>
    </row>
    <row r="34" spans="1:12" ht="18" customHeight="1">
      <c r="A34" s="63"/>
      <c r="B34" s="1039" t="s">
        <v>241</v>
      </c>
      <c r="C34" s="1040"/>
      <c r="D34" s="64">
        <v>-2651</v>
      </c>
      <c r="E34" s="66">
        <v>-2651</v>
      </c>
      <c r="F34" s="64" t="s">
        <v>234</v>
      </c>
      <c r="G34" s="65" t="s">
        <v>234</v>
      </c>
      <c r="H34" s="65" t="s">
        <v>234</v>
      </c>
      <c r="I34" s="66" t="s">
        <v>234</v>
      </c>
      <c r="J34" s="80">
        <v>-2651</v>
      </c>
      <c r="K34" s="78"/>
      <c r="L34" s="78"/>
    </row>
    <row r="35" spans="1:12" ht="18" customHeight="1">
      <c r="A35" s="63"/>
      <c r="B35" s="1039" t="s">
        <v>242</v>
      </c>
      <c r="C35" s="1040"/>
      <c r="D35" s="64">
        <v>7</v>
      </c>
      <c r="E35" s="66">
        <v>7</v>
      </c>
      <c r="F35" s="64" t="s">
        <v>234</v>
      </c>
      <c r="G35" s="65" t="s">
        <v>234</v>
      </c>
      <c r="H35" s="65" t="s">
        <v>234</v>
      </c>
      <c r="I35" s="66" t="s">
        <v>234</v>
      </c>
      <c r="J35" s="80">
        <v>7</v>
      </c>
      <c r="K35" s="78"/>
      <c r="L35" s="78"/>
    </row>
    <row r="36" spans="1:12" ht="18" customHeight="1">
      <c r="A36" s="63"/>
      <c r="B36" s="1039" t="s">
        <v>243</v>
      </c>
      <c r="C36" s="1040"/>
      <c r="D36" s="64">
        <v>2397</v>
      </c>
      <c r="E36" s="66" t="s">
        <v>239</v>
      </c>
      <c r="F36" s="64" t="s">
        <v>234</v>
      </c>
      <c r="G36" s="65" t="s">
        <v>234</v>
      </c>
      <c r="H36" s="65" t="s">
        <v>234</v>
      </c>
      <c r="I36" s="66" t="s">
        <v>234</v>
      </c>
      <c r="J36" s="80" t="s">
        <v>239</v>
      </c>
      <c r="K36" s="78"/>
      <c r="L36" s="78"/>
    </row>
    <row r="37" spans="1:12" ht="30" customHeight="1">
      <c r="A37" s="63"/>
      <c r="B37" s="1041" t="s">
        <v>244</v>
      </c>
      <c r="C37" s="1040"/>
      <c r="D37" s="64" t="s">
        <v>234</v>
      </c>
      <c r="E37" s="66">
        <v>76</v>
      </c>
      <c r="F37" s="64" t="s">
        <v>234</v>
      </c>
      <c r="G37" s="65" t="s">
        <v>234</v>
      </c>
      <c r="H37" s="65" t="s">
        <v>234</v>
      </c>
      <c r="I37" s="66" t="s">
        <v>234</v>
      </c>
      <c r="J37" s="80">
        <v>76</v>
      </c>
      <c r="K37" s="78"/>
      <c r="L37" s="78"/>
    </row>
    <row r="38" spans="1:12" ht="44.25" customHeight="1" thickBot="1">
      <c r="A38" s="52"/>
      <c r="B38" s="1042" t="s">
        <v>245</v>
      </c>
      <c r="C38" s="1043"/>
      <c r="D38" s="67" t="s">
        <v>234</v>
      </c>
      <c r="E38" s="69" t="s">
        <v>234</v>
      </c>
      <c r="F38" s="67">
        <v>3189</v>
      </c>
      <c r="G38" s="68">
        <v>0</v>
      </c>
      <c r="H38" s="68">
        <v>-76</v>
      </c>
      <c r="I38" s="69">
        <v>3113</v>
      </c>
      <c r="J38" s="81">
        <v>3113</v>
      </c>
      <c r="K38" s="78"/>
      <c r="L38" s="78"/>
    </row>
    <row r="39" spans="1:12" ht="32.25" customHeight="1" thickBot="1">
      <c r="A39" s="1036" t="s">
        <v>246</v>
      </c>
      <c r="B39" s="1037"/>
      <c r="C39" s="1038"/>
      <c r="D39" s="57">
        <v>-246</v>
      </c>
      <c r="E39" s="59">
        <v>1242</v>
      </c>
      <c r="F39" s="57">
        <v>3189</v>
      </c>
      <c r="G39" s="58">
        <v>0</v>
      </c>
      <c r="H39" s="58">
        <v>-76</v>
      </c>
      <c r="I39" s="59">
        <v>3113</v>
      </c>
      <c r="J39" s="77">
        <v>4355</v>
      </c>
      <c r="K39" s="78"/>
      <c r="L39" s="78"/>
    </row>
    <row r="40" spans="1:12" ht="18" customHeight="1" thickBot="1">
      <c r="A40" s="1036" t="s">
        <v>247</v>
      </c>
      <c r="B40" s="1037"/>
      <c r="C40" s="1038"/>
      <c r="D40" s="71">
        <v>-381</v>
      </c>
      <c r="E40" s="73">
        <v>76447</v>
      </c>
      <c r="F40" s="71">
        <v>10196</v>
      </c>
      <c r="G40" s="72">
        <v>0</v>
      </c>
      <c r="H40" s="72">
        <v>2376</v>
      </c>
      <c r="I40" s="73">
        <v>12573</v>
      </c>
      <c r="J40" s="82">
        <v>89021</v>
      </c>
      <c r="K40" s="78"/>
      <c r="L40" s="78"/>
    </row>
    <row r="41" spans="1:12" ht="18.75" customHeight="1">
      <c r="A41" s="83" t="s">
        <v>257</v>
      </c>
      <c r="B41" s="84"/>
      <c r="C41" s="84"/>
      <c r="D41" s="78"/>
      <c r="E41" s="78"/>
      <c r="F41" s="78"/>
      <c r="G41" s="78"/>
      <c r="H41" s="78"/>
      <c r="I41" s="78"/>
      <c r="J41" s="78"/>
      <c r="K41" s="78"/>
      <c r="L41" s="78"/>
    </row>
  </sheetData>
  <mergeCells count="47">
    <mergeCell ref="D5:K5"/>
    <mergeCell ref="D6:D8"/>
    <mergeCell ref="E6:G6"/>
    <mergeCell ref="H6:K6"/>
    <mergeCell ref="E7:E8"/>
    <mergeCell ref="F7:F8"/>
    <mergeCell ref="G7:G8"/>
    <mergeCell ref="H7:H8"/>
    <mergeCell ref="I7:J7"/>
    <mergeCell ref="K7:K8"/>
    <mergeCell ref="A9:C9"/>
    <mergeCell ref="A10:C10"/>
    <mergeCell ref="B11:C11"/>
    <mergeCell ref="B12:C12"/>
    <mergeCell ref="B13:C13"/>
    <mergeCell ref="B14:C14"/>
    <mergeCell ref="B15:C15"/>
    <mergeCell ref="B16:C16"/>
    <mergeCell ref="B17:C17"/>
    <mergeCell ref="B18:C18"/>
    <mergeCell ref="B19:C19"/>
    <mergeCell ref="B20:C20"/>
    <mergeCell ref="A21:C21"/>
    <mergeCell ref="A22:C22"/>
    <mergeCell ref="D24:E24"/>
    <mergeCell ref="F24:I24"/>
    <mergeCell ref="J24:J26"/>
    <mergeCell ref="D25:D26"/>
    <mergeCell ref="E25:E26"/>
    <mergeCell ref="F25:F26"/>
    <mergeCell ref="G25:G26"/>
    <mergeCell ref="H25:H26"/>
    <mergeCell ref="I25:I26"/>
    <mergeCell ref="A27:C27"/>
    <mergeCell ref="A28:C28"/>
    <mergeCell ref="B29:C29"/>
    <mergeCell ref="B30:C30"/>
    <mergeCell ref="B31:C31"/>
    <mergeCell ref="B32:C32"/>
    <mergeCell ref="B33:C33"/>
    <mergeCell ref="B34:C34"/>
    <mergeCell ref="A39:C39"/>
    <mergeCell ref="A40:C40"/>
    <mergeCell ref="B35:C35"/>
    <mergeCell ref="B36:C36"/>
    <mergeCell ref="B37:C37"/>
    <mergeCell ref="B38:C38"/>
  </mergeCells>
  <printOptions/>
  <pageMargins left="0.3937007874015748" right="0.3937007874015748" top="0.7874015748031497" bottom="0.3937007874015748" header="0.5118110236220472" footer="0.5118110236220472"/>
  <pageSetup horizontalDpi="300" verticalDpi="300" orientation="portrait" paperSize="9" scale="72" r:id="rId2"/>
  <headerFooter alignWithMargins="0">
    <oddHeader>&amp;C&amp;A</oddHeader>
  </headerFooter>
  <drawing r:id="rId1"/>
</worksheet>
</file>

<file path=xl/worksheets/sheet20.xml><?xml version="1.0" encoding="utf-8"?>
<worksheet xmlns="http://schemas.openxmlformats.org/spreadsheetml/2006/main" xmlns:r="http://schemas.openxmlformats.org/officeDocument/2006/relationships">
  <dimension ref="B2:P58"/>
  <sheetViews>
    <sheetView workbookViewId="0" topLeftCell="A1">
      <selection activeCell="A1" sqref="A1"/>
    </sheetView>
  </sheetViews>
  <sheetFormatPr defaultColWidth="9.00390625" defaultRowHeight="13.5"/>
  <cols>
    <col min="1" max="1" width="4.50390625" style="627" customWidth="1"/>
    <col min="2" max="2" width="2.75390625" style="627" customWidth="1"/>
    <col min="3" max="3" width="20.50390625" style="627" customWidth="1"/>
    <col min="4" max="10" width="8.125" style="628" customWidth="1"/>
    <col min="11" max="11" width="9.25390625" style="628" customWidth="1"/>
    <col min="12" max="14" width="9.375" style="628" customWidth="1"/>
    <col min="15" max="15" width="8.125" style="627" customWidth="1"/>
    <col min="16" max="16" width="28.125" style="627" bestFit="1" customWidth="1"/>
    <col min="17" max="16384" width="9.00390625" style="627" customWidth="1"/>
  </cols>
  <sheetData>
    <row r="1" ht="7.5" customHeight="1"/>
    <row r="2" spans="2:14" ht="18" customHeight="1">
      <c r="B2" s="629" t="s">
        <v>725</v>
      </c>
      <c r="C2" s="630"/>
      <c r="D2" s="631"/>
      <c r="E2" s="631"/>
      <c r="F2" s="631"/>
      <c r="G2" s="631"/>
      <c r="H2" s="631"/>
      <c r="I2" s="631"/>
      <c r="J2" s="631"/>
      <c r="K2" s="631"/>
      <c r="L2" s="631"/>
      <c r="M2" s="631"/>
      <c r="N2" s="631"/>
    </row>
    <row r="3" ht="8.25" customHeight="1"/>
    <row r="4" spans="2:14" ht="13.5" customHeight="1">
      <c r="B4" s="627" t="s">
        <v>726</v>
      </c>
      <c r="N4" s="632" t="s">
        <v>727</v>
      </c>
    </row>
    <row r="5" spans="2:14" ht="13.5" customHeight="1">
      <c r="B5" s="633"/>
      <c r="C5" s="634"/>
      <c r="D5" s="1395" t="s">
        <v>316</v>
      </c>
      <c r="E5" s="1395"/>
      <c r="F5" s="1395"/>
      <c r="G5" s="1395"/>
      <c r="H5" s="1395"/>
      <c r="I5" s="1395"/>
      <c r="J5" s="1395"/>
      <c r="K5" s="1395"/>
      <c r="L5" s="1395"/>
      <c r="M5" s="1393"/>
      <c r="N5" s="1394"/>
    </row>
    <row r="6" spans="2:14" ht="13.5" customHeight="1">
      <c r="B6" s="635"/>
      <c r="C6" s="636"/>
      <c r="D6" s="1382" t="s">
        <v>262</v>
      </c>
      <c r="E6" s="1392" t="s">
        <v>263</v>
      </c>
      <c r="F6" s="1393"/>
      <c r="G6" s="1394"/>
      <c r="H6" s="1392" t="s">
        <v>264</v>
      </c>
      <c r="I6" s="1393"/>
      <c r="J6" s="1393"/>
      <c r="K6" s="1393"/>
      <c r="L6" s="1394"/>
      <c r="M6" s="1396" t="s">
        <v>265</v>
      </c>
      <c r="N6" s="1382" t="s">
        <v>728</v>
      </c>
    </row>
    <row r="7" spans="2:14" ht="13.5" customHeight="1">
      <c r="B7" s="635"/>
      <c r="C7" s="636"/>
      <c r="D7" s="1383"/>
      <c r="E7" s="1382" t="s">
        <v>706</v>
      </c>
      <c r="F7" s="1399" t="s">
        <v>524</v>
      </c>
      <c r="G7" s="1382" t="s">
        <v>708</v>
      </c>
      <c r="H7" s="1382" t="s">
        <v>709</v>
      </c>
      <c r="I7" s="1392" t="s">
        <v>187</v>
      </c>
      <c r="J7" s="1393"/>
      <c r="K7" s="1394"/>
      <c r="L7" s="1382" t="s">
        <v>188</v>
      </c>
      <c r="M7" s="1397"/>
      <c r="N7" s="1383"/>
    </row>
    <row r="8" spans="2:14" ht="23.25" customHeight="1">
      <c r="B8" s="637"/>
      <c r="C8" s="638"/>
      <c r="D8" s="1384"/>
      <c r="E8" s="1384"/>
      <c r="F8" s="1400"/>
      <c r="G8" s="1384"/>
      <c r="H8" s="1384"/>
      <c r="I8" s="639" t="s">
        <v>729</v>
      </c>
      <c r="J8" s="640" t="s">
        <v>710</v>
      </c>
      <c r="K8" s="641" t="s">
        <v>477</v>
      </c>
      <c r="L8" s="1384"/>
      <c r="M8" s="1398"/>
      <c r="N8" s="1384"/>
    </row>
    <row r="9" spans="2:14" ht="22.5" customHeight="1">
      <c r="B9" s="1387" t="s">
        <v>730</v>
      </c>
      <c r="C9" s="1388"/>
      <c r="D9" s="642">
        <v>215179</v>
      </c>
      <c r="E9" s="642">
        <v>176795</v>
      </c>
      <c r="F9" s="642">
        <v>3</v>
      </c>
      <c r="G9" s="642">
        <v>176798</v>
      </c>
      <c r="H9" s="642">
        <v>38383</v>
      </c>
      <c r="I9" s="642">
        <v>1457</v>
      </c>
      <c r="J9" s="642">
        <v>90234</v>
      </c>
      <c r="K9" s="642">
        <v>60417</v>
      </c>
      <c r="L9" s="642">
        <v>190492</v>
      </c>
      <c r="M9" s="643">
        <v>-471</v>
      </c>
      <c r="N9" s="644">
        <v>581998</v>
      </c>
    </row>
    <row r="10" spans="2:14" ht="22.5" customHeight="1">
      <c r="B10" s="1380" t="s">
        <v>731</v>
      </c>
      <c r="C10" s="1381"/>
      <c r="D10" s="645"/>
      <c r="E10" s="645"/>
      <c r="F10" s="645"/>
      <c r="G10" s="645"/>
      <c r="H10" s="645"/>
      <c r="I10" s="645"/>
      <c r="J10" s="645"/>
      <c r="K10" s="645"/>
      <c r="L10" s="645"/>
      <c r="M10" s="646"/>
      <c r="N10" s="645"/>
    </row>
    <row r="11" spans="2:14" ht="22.5" customHeight="1">
      <c r="B11" s="647"/>
      <c r="C11" s="648" t="s">
        <v>278</v>
      </c>
      <c r="D11" s="649">
        <v>302</v>
      </c>
      <c r="E11" s="649">
        <v>302</v>
      </c>
      <c r="F11" s="649"/>
      <c r="G11" s="649">
        <v>302</v>
      </c>
      <c r="H11" s="649"/>
      <c r="I11" s="649"/>
      <c r="J11" s="649"/>
      <c r="K11" s="649"/>
      <c r="L11" s="649"/>
      <c r="M11" s="650"/>
      <c r="N11" s="649">
        <v>604</v>
      </c>
    </row>
    <row r="12" spans="2:14" ht="22.5" customHeight="1">
      <c r="B12" s="647"/>
      <c r="C12" s="648" t="s">
        <v>732</v>
      </c>
      <c r="D12" s="649"/>
      <c r="E12" s="649"/>
      <c r="F12" s="649"/>
      <c r="G12" s="649"/>
      <c r="H12" s="649"/>
      <c r="I12" s="649"/>
      <c r="J12" s="649"/>
      <c r="K12" s="649">
        <v>-12643</v>
      </c>
      <c r="L12" s="649">
        <v>-12643</v>
      </c>
      <c r="M12" s="650"/>
      <c r="N12" s="649">
        <v>-12643</v>
      </c>
    </row>
    <row r="13" spans="2:14" ht="22.5" customHeight="1">
      <c r="B13" s="647"/>
      <c r="C13" s="648" t="s">
        <v>323</v>
      </c>
      <c r="D13" s="649"/>
      <c r="E13" s="649"/>
      <c r="F13" s="649"/>
      <c r="G13" s="649"/>
      <c r="H13" s="649"/>
      <c r="I13" s="649"/>
      <c r="J13" s="649"/>
      <c r="K13" s="649">
        <v>-4895</v>
      </c>
      <c r="L13" s="649">
        <v>-4895</v>
      </c>
      <c r="M13" s="650"/>
      <c r="N13" s="649">
        <v>-4895</v>
      </c>
    </row>
    <row r="14" spans="2:14" ht="22.5" customHeight="1">
      <c r="B14" s="647"/>
      <c r="C14" s="648" t="s">
        <v>733</v>
      </c>
      <c r="D14" s="649"/>
      <c r="E14" s="649"/>
      <c r="F14" s="649"/>
      <c r="G14" s="649"/>
      <c r="H14" s="649"/>
      <c r="I14" s="649"/>
      <c r="J14" s="649"/>
      <c r="K14" s="649">
        <v>-48</v>
      </c>
      <c r="L14" s="649">
        <v>-48</v>
      </c>
      <c r="M14" s="650"/>
      <c r="N14" s="649">
        <v>-48</v>
      </c>
    </row>
    <row r="15" spans="2:14" ht="22.5" customHeight="1">
      <c r="B15" s="647"/>
      <c r="C15" s="648" t="s">
        <v>734</v>
      </c>
      <c r="D15" s="649"/>
      <c r="E15" s="649"/>
      <c r="F15" s="649"/>
      <c r="G15" s="649"/>
      <c r="H15" s="649">
        <v>0</v>
      </c>
      <c r="I15" s="649"/>
      <c r="J15" s="649"/>
      <c r="K15" s="649">
        <v>-0.01</v>
      </c>
      <c r="L15" s="649" t="s">
        <v>239</v>
      </c>
      <c r="M15" s="650"/>
      <c r="N15" s="649" t="s">
        <v>239</v>
      </c>
    </row>
    <row r="16" spans="2:14" ht="22.5" customHeight="1">
      <c r="B16" s="647"/>
      <c r="C16" s="648" t="s">
        <v>735</v>
      </c>
      <c r="D16" s="649"/>
      <c r="E16" s="649"/>
      <c r="F16" s="649"/>
      <c r="G16" s="649"/>
      <c r="H16" s="649">
        <v>0</v>
      </c>
      <c r="I16" s="649"/>
      <c r="J16" s="649"/>
      <c r="K16" s="649">
        <v>-0.01</v>
      </c>
      <c r="L16" s="649" t="s">
        <v>239</v>
      </c>
      <c r="M16" s="650"/>
      <c r="N16" s="649" t="s">
        <v>239</v>
      </c>
    </row>
    <row r="17" spans="2:14" ht="22.5" customHeight="1">
      <c r="B17" s="647"/>
      <c r="C17" s="648" t="s">
        <v>736</v>
      </c>
      <c r="D17" s="649"/>
      <c r="E17" s="649"/>
      <c r="F17" s="649"/>
      <c r="G17" s="649"/>
      <c r="H17" s="649"/>
      <c r="I17" s="649">
        <v>-455</v>
      </c>
      <c r="J17" s="649"/>
      <c r="K17" s="649">
        <v>455</v>
      </c>
      <c r="L17" s="649" t="s">
        <v>239</v>
      </c>
      <c r="M17" s="650"/>
      <c r="N17" s="649" t="s">
        <v>239</v>
      </c>
    </row>
    <row r="18" spans="2:14" ht="22.5" customHeight="1">
      <c r="B18" s="647"/>
      <c r="C18" s="648" t="s">
        <v>737</v>
      </c>
      <c r="D18" s="649"/>
      <c r="E18" s="649"/>
      <c r="F18" s="649"/>
      <c r="G18" s="649"/>
      <c r="H18" s="649"/>
      <c r="I18" s="649">
        <v>425</v>
      </c>
      <c r="J18" s="649"/>
      <c r="K18" s="649">
        <v>-425</v>
      </c>
      <c r="L18" s="649" t="s">
        <v>239</v>
      </c>
      <c r="M18" s="650"/>
      <c r="N18" s="649" t="s">
        <v>239</v>
      </c>
    </row>
    <row r="19" spans="2:14" ht="22.5" customHeight="1">
      <c r="B19" s="647"/>
      <c r="C19" s="648" t="s">
        <v>738</v>
      </c>
      <c r="D19" s="649"/>
      <c r="E19" s="649"/>
      <c r="F19" s="649"/>
      <c r="G19" s="649"/>
      <c r="H19" s="649"/>
      <c r="I19" s="649">
        <v>-57</v>
      </c>
      <c r="J19" s="649"/>
      <c r="K19" s="649">
        <v>57</v>
      </c>
      <c r="L19" s="649" t="s">
        <v>239</v>
      </c>
      <c r="M19" s="650"/>
      <c r="N19" s="649" t="s">
        <v>239</v>
      </c>
    </row>
    <row r="20" spans="2:14" ht="22.5" customHeight="1">
      <c r="B20" s="647"/>
      <c r="C20" s="648" t="s">
        <v>739</v>
      </c>
      <c r="D20" s="649"/>
      <c r="E20" s="649"/>
      <c r="F20" s="649"/>
      <c r="G20" s="649"/>
      <c r="H20" s="649"/>
      <c r="I20" s="649"/>
      <c r="J20" s="649">
        <v>28000</v>
      </c>
      <c r="K20" s="649">
        <v>-28000</v>
      </c>
      <c r="L20" s="649" t="s">
        <v>239</v>
      </c>
      <c r="M20" s="650"/>
      <c r="N20" s="649" t="s">
        <v>239</v>
      </c>
    </row>
    <row r="21" spans="2:14" ht="22.5" customHeight="1">
      <c r="B21" s="647"/>
      <c r="C21" s="648" t="s">
        <v>715</v>
      </c>
      <c r="D21" s="649"/>
      <c r="E21" s="649"/>
      <c r="F21" s="649"/>
      <c r="G21" s="649"/>
      <c r="H21" s="649"/>
      <c r="I21" s="649"/>
      <c r="J21" s="649"/>
      <c r="K21" s="649">
        <v>65800</v>
      </c>
      <c r="L21" s="649">
        <v>65800</v>
      </c>
      <c r="M21" s="650"/>
      <c r="N21" s="649">
        <v>65800</v>
      </c>
    </row>
    <row r="22" spans="2:14" ht="22.5" customHeight="1">
      <c r="B22" s="647"/>
      <c r="C22" s="648" t="s">
        <v>283</v>
      </c>
      <c r="D22" s="649"/>
      <c r="E22" s="649"/>
      <c r="F22" s="649"/>
      <c r="G22" s="649"/>
      <c r="H22" s="649"/>
      <c r="I22" s="649"/>
      <c r="J22" s="649"/>
      <c r="K22" s="649"/>
      <c r="L22" s="649"/>
      <c r="M22" s="650">
        <v>-12240</v>
      </c>
      <c r="N22" s="649">
        <v>-12240</v>
      </c>
    </row>
    <row r="23" spans="2:14" ht="22.5" customHeight="1">
      <c r="B23" s="647"/>
      <c r="C23" s="648" t="s">
        <v>284</v>
      </c>
      <c r="D23" s="649"/>
      <c r="E23" s="649"/>
      <c r="F23" s="649">
        <v>-0.01</v>
      </c>
      <c r="G23" s="649">
        <v>-0.01</v>
      </c>
      <c r="H23" s="649"/>
      <c r="I23" s="649"/>
      <c r="J23" s="649"/>
      <c r="K23" s="649"/>
      <c r="L23" s="649"/>
      <c r="M23" s="650">
        <v>12</v>
      </c>
      <c r="N23" s="649">
        <v>12</v>
      </c>
    </row>
    <row r="24" spans="2:14" ht="22.5" customHeight="1">
      <c r="B24" s="647"/>
      <c r="C24" s="648" t="s">
        <v>740</v>
      </c>
      <c r="D24" s="649"/>
      <c r="E24" s="649"/>
      <c r="F24" s="649">
        <v>-3</v>
      </c>
      <c r="G24" s="649">
        <v>-3</v>
      </c>
      <c r="H24" s="649"/>
      <c r="I24" s="649"/>
      <c r="J24" s="649"/>
      <c r="K24" s="649">
        <v>-12491</v>
      </c>
      <c r="L24" s="649">
        <v>-12491</v>
      </c>
      <c r="M24" s="650">
        <v>12494</v>
      </c>
      <c r="N24" s="649" t="s">
        <v>239</v>
      </c>
    </row>
    <row r="25" spans="2:14" ht="22.5" customHeight="1">
      <c r="B25" s="647"/>
      <c r="C25" s="648" t="s">
        <v>741</v>
      </c>
      <c r="D25" s="649"/>
      <c r="E25" s="649"/>
      <c r="F25" s="649"/>
      <c r="G25" s="649"/>
      <c r="H25" s="649"/>
      <c r="I25" s="649"/>
      <c r="J25" s="649"/>
      <c r="K25" s="649">
        <v>544</v>
      </c>
      <c r="L25" s="649">
        <v>544</v>
      </c>
      <c r="M25" s="650"/>
      <c r="N25" s="649">
        <v>544</v>
      </c>
    </row>
    <row r="26" spans="2:14" ht="22.5" customHeight="1">
      <c r="B26" s="651"/>
      <c r="C26" s="652" t="s">
        <v>742</v>
      </c>
      <c r="D26" s="653"/>
      <c r="E26" s="653"/>
      <c r="F26" s="653"/>
      <c r="G26" s="653"/>
      <c r="H26" s="653"/>
      <c r="I26" s="653"/>
      <c r="J26" s="653"/>
      <c r="K26" s="653"/>
      <c r="L26" s="653"/>
      <c r="M26" s="654"/>
      <c r="N26" s="653"/>
    </row>
    <row r="27" spans="2:14" ht="22.5" customHeight="1">
      <c r="B27" s="1378" t="s">
        <v>743</v>
      </c>
      <c r="C27" s="1379"/>
      <c r="D27" s="644">
        <v>302</v>
      </c>
      <c r="E27" s="644">
        <v>302</v>
      </c>
      <c r="F27" s="644">
        <v>-3</v>
      </c>
      <c r="G27" s="644">
        <v>298</v>
      </c>
      <c r="H27" s="644">
        <v>0</v>
      </c>
      <c r="I27" s="644">
        <v>-86</v>
      </c>
      <c r="J27" s="644">
        <v>28000</v>
      </c>
      <c r="K27" s="644">
        <v>8352</v>
      </c>
      <c r="L27" s="644">
        <v>36266</v>
      </c>
      <c r="M27" s="643">
        <v>266</v>
      </c>
      <c r="N27" s="644">
        <v>37133</v>
      </c>
    </row>
    <row r="28" spans="2:14" ht="22.5" customHeight="1">
      <c r="B28" s="1387" t="s">
        <v>744</v>
      </c>
      <c r="C28" s="1388"/>
      <c r="D28" s="644">
        <v>215481</v>
      </c>
      <c r="E28" s="644">
        <v>177097</v>
      </c>
      <c r="F28" s="644" t="s">
        <v>239</v>
      </c>
      <c r="G28" s="644">
        <v>177097</v>
      </c>
      <c r="H28" s="644">
        <v>38383</v>
      </c>
      <c r="I28" s="644">
        <v>1370</v>
      </c>
      <c r="J28" s="644">
        <v>118234</v>
      </c>
      <c r="K28" s="644">
        <v>68770</v>
      </c>
      <c r="L28" s="644">
        <v>226758</v>
      </c>
      <c r="M28" s="643">
        <v>-205</v>
      </c>
      <c r="N28" s="644">
        <v>619132</v>
      </c>
    </row>
    <row r="29" spans="2:3" ht="4.5" customHeight="1">
      <c r="B29" s="655"/>
      <c r="C29" s="655"/>
    </row>
    <row r="30" spans="2:3" ht="5.25" customHeight="1">
      <c r="B30" s="656" t="s">
        <v>421</v>
      </c>
      <c r="C30" s="656"/>
    </row>
    <row r="31" spans="2:8" ht="12.75" customHeight="1">
      <c r="B31" s="1389"/>
      <c r="C31" s="657"/>
      <c r="D31" s="1392" t="s">
        <v>289</v>
      </c>
      <c r="E31" s="1393"/>
      <c r="F31" s="1393"/>
      <c r="G31" s="1394"/>
      <c r="H31" s="1382" t="s">
        <v>745</v>
      </c>
    </row>
    <row r="32" spans="2:8" ht="20.25" customHeight="1">
      <c r="B32" s="1390"/>
      <c r="C32" s="658"/>
      <c r="D32" s="1385" t="s">
        <v>334</v>
      </c>
      <c r="E32" s="1382" t="s">
        <v>746</v>
      </c>
      <c r="F32" s="1382" t="s">
        <v>747</v>
      </c>
      <c r="G32" s="1382" t="s">
        <v>748</v>
      </c>
      <c r="H32" s="1383"/>
    </row>
    <row r="33" spans="2:8" ht="17.25" customHeight="1">
      <c r="B33" s="1391"/>
      <c r="C33" s="659"/>
      <c r="D33" s="1386"/>
      <c r="E33" s="1384"/>
      <c r="F33" s="1384"/>
      <c r="G33" s="1384"/>
      <c r="H33" s="1384"/>
    </row>
    <row r="34" spans="2:8" ht="22.5" customHeight="1">
      <c r="B34" s="1378" t="s">
        <v>71</v>
      </c>
      <c r="C34" s="1379"/>
      <c r="D34" s="660">
        <v>66030</v>
      </c>
      <c r="E34" s="660" t="s">
        <v>239</v>
      </c>
      <c r="F34" s="661">
        <v>32516</v>
      </c>
      <c r="G34" s="660">
        <v>98546</v>
      </c>
      <c r="H34" s="660">
        <v>680544</v>
      </c>
    </row>
    <row r="35" spans="2:8" ht="22.5" customHeight="1">
      <c r="B35" s="1380" t="s">
        <v>322</v>
      </c>
      <c r="C35" s="1381"/>
      <c r="D35" s="662"/>
      <c r="E35" s="662"/>
      <c r="F35" s="663"/>
      <c r="G35" s="662"/>
      <c r="H35" s="662"/>
    </row>
    <row r="36" spans="2:8" ht="22.5" customHeight="1">
      <c r="B36" s="647"/>
      <c r="C36" s="648" t="s">
        <v>278</v>
      </c>
      <c r="D36" s="664"/>
      <c r="E36" s="664"/>
      <c r="F36" s="665"/>
      <c r="G36" s="664"/>
      <c r="H36" s="664">
        <v>604</v>
      </c>
    </row>
    <row r="37" spans="2:8" ht="22.5" customHeight="1">
      <c r="B37" s="647"/>
      <c r="C37" s="648" t="s">
        <v>72</v>
      </c>
      <c r="D37" s="664"/>
      <c r="E37" s="664"/>
      <c r="F37" s="665"/>
      <c r="G37" s="664"/>
      <c r="H37" s="664">
        <v>-12643</v>
      </c>
    </row>
    <row r="38" spans="2:8" ht="22.5" customHeight="1">
      <c r="B38" s="647"/>
      <c r="C38" s="648" t="s">
        <v>323</v>
      </c>
      <c r="D38" s="664"/>
      <c r="E38" s="664"/>
      <c r="F38" s="665"/>
      <c r="G38" s="664"/>
      <c r="H38" s="664">
        <v>-4895</v>
      </c>
    </row>
    <row r="39" spans="2:8" ht="22.5" customHeight="1">
      <c r="B39" s="647"/>
      <c r="C39" s="648" t="s">
        <v>73</v>
      </c>
      <c r="D39" s="664"/>
      <c r="E39" s="664"/>
      <c r="F39" s="665"/>
      <c r="G39" s="664"/>
      <c r="H39" s="664">
        <v>-48</v>
      </c>
    </row>
    <row r="40" spans="2:8" ht="22.5" customHeight="1">
      <c r="B40" s="647"/>
      <c r="C40" s="648" t="s">
        <v>74</v>
      </c>
      <c r="D40" s="664"/>
      <c r="E40" s="664"/>
      <c r="F40" s="665"/>
      <c r="G40" s="664"/>
      <c r="H40" s="664" t="s">
        <v>239</v>
      </c>
    </row>
    <row r="41" spans="2:8" ht="22.5" customHeight="1">
      <c r="B41" s="647"/>
      <c r="C41" s="648" t="s">
        <v>75</v>
      </c>
      <c r="D41" s="664"/>
      <c r="E41" s="664"/>
      <c r="F41" s="665"/>
      <c r="G41" s="664"/>
      <c r="H41" s="664" t="s">
        <v>239</v>
      </c>
    </row>
    <row r="42" spans="2:8" ht="22.5" customHeight="1">
      <c r="B42" s="647"/>
      <c r="C42" s="648" t="s">
        <v>76</v>
      </c>
      <c r="D42" s="664"/>
      <c r="E42" s="664"/>
      <c r="F42" s="665"/>
      <c r="G42" s="664"/>
      <c r="H42" s="664" t="s">
        <v>239</v>
      </c>
    </row>
    <row r="43" spans="2:8" ht="22.5" customHeight="1">
      <c r="B43" s="647"/>
      <c r="C43" s="648" t="s">
        <v>77</v>
      </c>
      <c r="D43" s="664"/>
      <c r="E43" s="664"/>
      <c r="F43" s="665"/>
      <c r="G43" s="664"/>
      <c r="H43" s="664" t="s">
        <v>239</v>
      </c>
    </row>
    <row r="44" spans="2:8" ht="22.5" customHeight="1">
      <c r="B44" s="647"/>
      <c r="C44" s="648" t="s">
        <v>78</v>
      </c>
      <c r="D44" s="664"/>
      <c r="E44" s="664"/>
      <c r="F44" s="665"/>
      <c r="G44" s="664"/>
      <c r="H44" s="664" t="s">
        <v>239</v>
      </c>
    </row>
    <row r="45" spans="2:8" ht="22.5" customHeight="1">
      <c r="B45" s="647"/>
      <c r="C45" s="648" t="s">
        <v>79</v>
      </c>
      <c r="D45" s="664"/>
      <c r="E45" s="664"/>
      <c r="F45" s="665"/>
      <c r="G45" s="664"/>
      <c r="H45" s="664" t="s">
        <v>239</v>
      </c>
    </row>
    <row r="46" spans="2:8" ht="22.5" customHeight="1">
      <c r="B46" s="647"/>
      <c r="C46" s="648" t="s">
        <v>282</v>
      </c>
      <c r="D46" s="664"/>
      <c r="E46" s="664"/>
      <c r="F46" s="665"/>
      <c r="G46" s="664"/>
      <c r="H46" s="664">
        <v>65800</v>
      </c>
    </row>
    <row r="47" spans="2:8" ht="22.5" customHeight="1">
      <c r="B47" s="647"/>
      <c r="C47" s="648" t="s">
        <v>283</v>
      </c>
      <c r="D47" s="664"/>
      <c r="E47" s="664"/>
      <c r="F47" s="665"/>
      <c r="G47" s="664"/>
      <c r="H47" s="664">
        <v>-12240</v>
      </c>
    </row>
    <row r="48" spans="2:8" ht="22.5" customHeight="1">
      <c r="B48" s="647"/>
      <c r="C48" s="648" t="s">
        <v>284</v>
      </c>
      <c r="D48" s="664"/>
      <c r="E48" s="664"/>
      <c r="F48" s="665"/>
      <c r="G48" s="664"/>
      <c r="H48" s="664">
        <v>12</v>
      </c>
    </row>
    <row r="49" spans="2:8" ht="22.5" customHeight="1">
      <c r="B49" s="647"/>
      <c r="C49" s="648" t="s">
        <v>599</v>
      </c>
      <c r="D49" s="664"/>
      <c r="E49" s="664"/>
      <c r="F49" s="665"/>
      <c r="G49" s="664"/>
      <c r="H49" s="664" t="s">
        <v>239</v>
      </c>
    </row>
    <row r="50" spans="2:8" ht="22.5" customHeight="1">
      <c r="B50" s="647"/>
      <c r="C50" s="648" t="s">
        <v>756</v>
      </c>
      <c r="D50" s="664"/>
      <c r="E50" s="664"/>
      <c r="F50" s="665"/>
      <c r="G50" s="664"/>
      <c r="H50" s="664">
        <v>544</v>
      </c>
    </row>
    <row r="51" spans="2:8" ht="22.5" customHeight="1">
      <c r="B51" s="651"/>
      <c r="C51" s="652" t="s">
        <v>80</v>
      </c>
      <c r="D51" s="666">
        <v>-991</v>
      </c>
      <c r="E51" s="666">
        <v>8</v>
      </c>
      <c r="F51" s="667">
        <v>-544</v>
      </c>
      <c r="G51" s="666">
        <v>-1526</v>
      </c>
      <c r="H51" s="666">
        <v>-1526</v>
      </c>
    </row>
    <row r="52" spans="2:8" ht="22.5" customHeight="1">
      <c r="B52" s="1378" t="s">
        <v>331</v>
      </c>
      <c r="C52" s="1379"/>
      <c r="D52" s="660">
        <v>-991</v>
      </c>
      <c r="E52" s="660">
        <v>8</v>
      </c>
      <c r="F52" s="661">
        <v>-544</v>
      </c>
      <c r="G52" s="660">
        <v>-1526</v>
      </c>
      <c r="H52" s="660">
        <v>35607</v>
      </c>
    </row>
    <row r="53" spans="2:8" ht="22.5" customHeight="1">
      <c r="B53" s="1378" t="s">
        <v>81</v>
      </c>
      <c r="C53" s="1379"/>
      <c r="D53" s="660">
        <v>65039</v>
      </c>
      <c r="E53" s="660">
        <v>8</v>
      </c>
      <c r="F53" s="661">
        <v>31972</v>
      </c>
      <c r="G53" s="660">
        <v>97019</v>
      </c>
      <c r="H53" s="660">
        <v>716152</v>
      </c>
    </row>
    <row r="54" spans="2:8" ht="3.75" customHeight="1">
      <c r="B54" s="668"/>
      <c r="C54" s="668"/>
      <c r="D54" s="669"/>
      <c r="E54" s="669"/>
      <c r="F54" s="669"/>
      <c r="G54" s="669"/>
      <c r="H54" s="669"/>
    </row>
    <row r="55" ht="13.5">
      <c r="B55" s="670" t="s">
        <v>749</v>
      </c>
    </row>
    <row r="56" ht="13.5">
      <c r="B56" s="670" t="s">
        <v>750</v>
      </c>
    </row>
    <row r="57" ht="14.25">
      <c r="P57" s="671"/>
    </row>
    <row r="58" ht="14.25">
      <c r="P58" s="671"/>
    </row>
  </sheetData>
  <mergeCells count="27">
    <mergeCell ref="D5:N5"/>
    <mergeCell ref="D6:D8"/>
    <mergeCell ref="E6:G6"/>
    <mergeCell ref="H6:L6"/>
    <mergeCell ref="M6:M8"/>
    <mergeCell ref="N6:N8"/>
    <mergeCell ref="E7:E8"/>
    <mergeCell ref="F7:F8"/>
    <mergeCell ref="G7:G8"/>
    <mergeCell ref="H7:H8"/>
    <mergeCell ref="I7:K7"/>
    <mergeCell ref="L7:L8"/>
    <mergeCell ref="B9:C9"/>
    <mergeCell ref="B10:C10"/>
    <mergeCell ref="B27:C27"/>
    <mergeCell ref="B28:C28"/>
    <mergeCell ref="B31:B33"/>
    <mergeCell ref="D31:G31"/>
    <mergeCell ref="H31:H33"/>
    <mergeCell ref="D32:D33"/>
    <mergeCell ref="E32:E33"/>
    <mergeCell ref="F32:F33"/>
    <mergeCell ref="G32:G33"/>
    <mergeCell ref="B34:C34"/>
    <mergeCell ref="B35:C35"/>
    <mergeCell ref="B52:C52"/>
    <mergeCell ref="B53:C53"/>
  </mergeCells>
  <printOptions/>
  <pageMargins left="0.3937007874015748" right="0.3937007874015748" top="0.7874015748031497" bottom="0.3937007874015748" header="0.5118110236220472" footer="0.5118110236220472"/>
  <pageSetup horizontalDpi="300" verticalDpi="300" orientation="portrait" paperSize="9" scale="74" r:id="rId1"/>
  <headerFooter alignWithMargins="0">
    <oddHeader>&amp;C&amp;A</oddHeader>
  </headerFooter>
</worksheet>
</file>

<file path=xl/worksheets/sheet21.xml><?xml version="1.0" encoding="utf-8"?>
<worksheet xmlns="http://schemas.openxmlformats.org/spreadsheetml/2006/main" xmlns:r="http://schemas.openxmlformats.org/officeDocument/2006/relationships">
  <dimension ref="A2:P20"/>
  <sheetViews>
    <sheetView workbookViewId="0" topLeftCell="A1">
      <selection activeCell="A1" sqref="A1"/>
    </sheetView>
  </sheetViews>
  <sheetFormatPr defaultColWidth="9.00390625" defaultRowHeight="13.5"/>
  <cols>
    <col min="1" max="1" width="2.625" style="355" customWidth="1"/>
    <col min="2" max="2" width="24.25390625" style="355" customWidth="1"/>
    <col min="3" max="4" width="14.25390625" style="355" customWidth="1"/>
    <col min="5" max="5" width="15.375" style="355" customWidth="1"/>
    <col min="6" max="7" width="14.25390625" style="355" customWidth="1"/>
    <col min="8" max="8" width="15.75390625" style="355" customWidth="1"/>
    <col min="9" max="16" width="14.25390625" style="355" customWidth="1"/>
    <col min="17" max="16384" width="9.00390625" style="355" customWidth="1"/>
  </cols>
  <sheetData>
    <row r="1" ht="27" customHeight="1"/>
    <row r="2" spans="6:11" ht="27" customHeight="1">
      <c r="F2" s="681"/>
      <c r="G2" s="682" t="s">
        <v>751</v>
      </c>
      <c r="H2" s="681"/>
      <c r="I2" s="681"/>
      <c r="J2" s="681"/>
      <c r="K2" s="681"/>
    </row>
    <row r="3" spans="6:11" ht="27" customHeight="1">
      <c r="F3" s="681"/>
      <c r="G3" s="682"/>
      <c r="H3" s="681"/>
      <c r="I3" s="682" t="s">
        <v>91</v>
      </c>
      <c r="J3" s="681"/>
      <c r="K3" s="681"/>
    </row>
    <row r="4" spans="6:11" ht="24" customHeight="1">
      <c r="F4" s="681"/>
      <c r="G4" s="682" t="s">
        <v>92</v>
      </c>
      <c r="H4" s="681"/>
      <c r="I4" s="681"/>
      <c r="J4" s="681"/>
      <c r="K4" s="681"/>
    </row>
    <row r="5" ht="24" customHeight="1"/>
    <row r="6" spans="15:16" ht="27.75" customHeight="1">
      <c r="O6" s="995" t="s">
        <v>93</v>
      </c>
      <c r="P6" s="995"/>
    </row>
    <row r="7" spans="1:16" s="351" customFormat="1" ht="24" customHeight="1">
      <c r="A7" s="455"/>
      <c r="B7" s="456"/>
      <c r="C7" s="473" t="s">
        <v>752</v>
      </c>
      <c r="D7" s="457"/>
      <c r="E7" s="457"/>
      <c r="F7" s="457"/>
      <c r="G7" s="457"/>
      <c r="H7" s="457"/>
      <c r="I7" s="457"/>
      <c r="J7" s="457"/>
      <c r="K7" s="458"/>
      <c r="L7" s="473" t="s">
        <v>753</v>
      </c>
      <c r="M7" s="457"/>
      <c r="N7" s="457"/>
      <c r="O7" s="458"/>
      <c r="P7" s="1273" t="s">
        <v>291</v>
      </c>
    </row>
    <row r="8" spans="1:16" s="351" customFormat="1" ht="24.75" customHeight="1">
      <c r="A8" s="459"/>
      <c r="B8" s="460"/>
      <c r="C8" s="1403" t="s">
        <v>262</v>
      </c>
      <c r="D8" s="1333" t="s">
        <v>263</v>
      </c>
      <c r="E8" s="1333"/>
      <c r="F8" s="1333"/>
      <c r="G8" s="1332" t="s">
        <v>94</v>
      </c>
      <c r="H8" s="1032"/>
      <c r="I8" s="1033"/>
      <c r="J8" s="1268" t="s">
        <v>265</v>
      </c>
      <c r="K8" s="1268" t="s">
        <v>317</v>
      </c>
      <c r="L8" s="1403" t="s">
        <v>754</v>
      </c>
      <c r="M8" s="1331" t="s">
        <v>293</v>
      </c>
      <c r="N8" s="1331" t="s">
        <v>294</v>
      </c>
      <c r="O8" s="1268" t="s">
        <v>295</v>
      </c>
      <c r="P8" s="1402"/>
    </row>
    <row r="9" spans="1:16" ht="12">
      <c r="A9" s="683"/>
      <c r="B9" s="684"/>
      <c r="C9" s="1405"/>
      <c r="D9" s="465" t="s">
        <v>267</v>
      </c>
      <c r="E9" s="465" t="s">
        <v>268</v>
      </c>
      <c r="F9" s="465" t="s">
        <v>269</v>
      </c>
      <c r="G9" s="465" t="s">
        <v>270</v>
      </c>
      <c r="H9" s="465" t="s">
        <v>271</v>
      </c>
      <c r="I9" s="465" t="s">
        <v>272</v>
      </c>
      <c r="J9" s="1035"/>
      <c r="K9" s="1035"/>
      <c r="L9" s="1404"/>
      <c r="M9" s="1401"/>
      <c r="N9" s="1401"/>
      <c r="O9" s="1035"/>
      <c r="P9" s="1035"/>
    </row>
    <row r="10" spans="1:16" ht="25.5" customHeight="1">
      <c r="A10" s="467" t="s">
        <v>755</v>
      </c>
      <c r="B10" s="468"/>
      <c r="C10" s="687">
        <v>32776</v>
      </c>
      <c r="D10" s="687">
        <v>18635</v>
      </c>
      <c r="E10" s="687">
        <v>14</v>
      </c>
      <c r="F10" s="687">
        <v>18650</v>
      </c>
      <c r="G10" s="687">
        <v>25510</v>
      </c>
      <c r="H10" s="687">
        <v>96772</v>
      </c>
      <c r="I10" s="687">
        <v>122283</v>
      </c>
      <c r="J10" s="687">
        <v>-175</v>
      </c>
      <c r="K10" s="687">
        <v>173535</v>
      </c>
      <c r="L10" s="687">
        <v>50075</v>
      </c>
      <c r="M10" s="688" t="s">
        <v>281</v>
      </c>
      <c r="N10" s="687">
        <v>7265</v>
      </c>
      <c r="O10" s="687">
        <v>57340</v>
      </c>
      <c r="P10" s="687">
        <v>230876</v>
      </c>
    </row>
    <row r="11" spans="1:16" ht="25.5" customHeight="1">
      <c r="A11" s="455" t="s">
        <v>95</v>
      </c>
      <c r="B11" s="468"/>
      <c r="C11" s="687"/>
      <c r="D11" s="687"/>
      <c r="E11" s="687"/>
      <c r="F11" s="687"/>
      <c r="G11" s="687"/>
      <c r="H11" s="687"/>
      <c r="I11" s="687"/>
      <c r="J11" s="687"/>
      <c r="K11" s="687"/>
      <c r="L11" s="687"/>
      <c r="M11" s="687"/>
      <c r="N11" s="687"/>
      <c r="O11" s="687"/>
      <c r="P11" s="687"/>
    </row>
    <row r="12" spans="1:16" ht="25.5" customHeight="1">
      <c r="A12" s="689"/>
      <c r="B12" s="690" t="s">
        <v>323</v>
      </c>
      <c r="C12" s="691"/>
      <c r="D12" s="691"/>
      <c r="E12" s="691"/>
      <c r="F12" s="691"/>
      <c r="G12" s="691"/>
      <c r="H12" s="691">
        <v>-2245</v>
      </c>
      <c r="I12" s="691">
        <v>-2245</v>
      </c>
      <c r="J12" s="691"/>
      <c r="K12" s="691">
        <v>-2245</v>
      </c>
      <c r="L12" s="691"/>
      <c r="M12" s="691"/>
      <c r="N12" s="691"/>
      <c r="O12" s="691"/>
      <c r="P12" s="691">
        <v>-2245</v>
      </c>
    </row>
    <row r="13" spans="1:16" ht="25.5" customHeight="1">
      <c r="A13" s="689"/>
      <c r="B13" s="692" t="s">
        <v>598</v>
      </c>
      <c r="C13" s="693"/>
      <c r="D13" s="693"/>
      <c r="E13" s="693"/>
      <c r="F13" s="693"/>
      <c r="G13" s="693"/>
      <c r="H13" s="693">
        <v>-56</v>
      </c>
      <c r="I13" s="693">
        <v>-56</v>
      </c>
      <c r="J13" s="693"/>
      <c r="K13" s="693">
        <v>-56</v>
      </c>
      <c r="L13" s="693"/>
      <c r="M13" s="693"/>
      <c r="N13" s="693"/>
      <c r="O13" s="693"/>
      <c r="P13" s="693">
        <v>-56</v>
      </c>
    </row>
    <row r="14" spans="1:16" ht="25.5" customHeight="1">
      <c r="A14" s="689"/>
      <c r="B14" s="692" t="s">
        <v>96</v>
      </c>
      <c r="C14" s="693"/>
      <c r="D14" s="693"/>
      <c r="E14" s="693"/>
      <c r="F14" s="693"/>
      <c r="G14" s="693"/>
      <c r="H14" s="693">
        <v>0</v>
      </c>
      <c r="I14" s="693">
        <v>8296</v>
      </c>
      <c r="J14" s="693"/>
      <c r="K14" s="693">
        <v>8296</v>
      </c>
      <c r="L14" s="693"/>
      <c r="M14" s="693"/>
      <c r="N14" s="693"/>
      <c r="O14" s="693"/>
      <c r="P14" s="693">
        <v>8296</v>
      </c>
    </row>
    <row r="15" spans="1:16" ht="25.5" customHeight="1">
      <c r="A15" s="689"/>
      <c r="B15" s="692" t="s">
        <v>283</v>
      </c>
      <c r="C15" s="693"/>
      <c r="D15" s="693"/>
      <c r="E15" s="693"/>
      <c r="F15" s="693"/>
      <c r="G15" s="693"/>
      <c r="H15" s="693"/>
      <c r="I15" s="693"/>
      <c r="J15" s="693">
        <v>-75</v>
      </c>
      <c r="K15" s="693">
        <v>-75</v>
      </c>
      <c r="L15" s="693"/>
      <c r="M15" s="693"/>
      <c r="N15" s="693"/>
      <c r="O15" s="693"/>
      <c r="P15" s="693">
        <v>-75</v>
      </c>
    </row>
    <row r="16" spans="1:16" ht="25.5" customHeight="1">
      <c r="A16" s="689"/>
      <c r="B16" s="692" t="s">
        <v>284</v>
      </c>
      <c r="C16" s="693"/>
      <c r="D16" s="693"/>
      <c r="E16" s="693">
        <v>1</v>
      </c>
      <c r="F16" s="693">
        <v>1</v>
      </c>
      <c r="G16" s="693"/>
      <c r="H16" s="693"/>
      <c r="I16" s="693"/>
      <c r="J16" s="693">
        <v>9</v>
      </c>
      <c r="K16" s="693">
        <v>10</v>
      </c>
      <c r="L16" s="693"/>
      <c r="M16" s="693"/>
      <c r="N16" s="693"/>
      <c r="O16" s="693"/>
      <c r="P16" s="693">
        <v>10</v>
      </c>
    </row>
    <row r="17" spans="1:16" ht="25.5" customHeight="1">
      <c r="A17" s="689"/>
      <c r="B17" s="692" t="s">
        <v>756</v>
      </c>
      <c r="C17" s="693"/>
      <c r="D17" s="693"/>
      <c r="E17" s="693"/>
      <c r="F17" s="693"/>
      <c r="G17" s="693"/>
      <c r="H17" s="693">
        <v>464</v>
      </c>
      <c r="I17" s="693">
        <v>464</v>
      </c>
      <c r="J17" s="693"/>
      <c r="K17" s="693">
        <v>464</v>
      </c>
      <c r="L17" s="693"/>
      <c r="M17" s="693"/>
      <c r="N17" s="693"/>
      <c r="O17" s="693"/>
      <c r="P17" s="693">
        <v>464</v>
      </c>
    </row>
    <row r="18" spans="1:16" ht="25.5" customHeight="1">
      <c r="A18" s="683"/>
      <c r="B18" s="694" t="s">
        <v>97</v>
      </c>
      <c r="C18" s="695"/>
      <c r="D18" s="695"/>
      <c r="E18" s="695"/>
      <c r="F18" s="695"/>
      <c r="G18" s="695"/>
      <c r="H18" s="695"/>
      <c r="I18" s="695"/>
      <c r="J18" s="695"/>
      <c r="K18" s="695"/>
      <c r="L18" s="695">
        <v>-2846</v>
      </c>
      <c r="M18" s="695">
        <v>-137</v>
      </c>
      <c r="N18" s="695">
        <v>-464</v>
      </c>
      <c r="O18" s="695">
        <v>-3448</v>
      </c>
      <c r="P18" s="695">
        <v>-3448</v>
      </c>
    </row>
    <row r="19" spans="1:16" ht="25.5" customHeight="1">
      <c r="A19" s="467" t="s">
        <v>98</v>
      </c>
      <c r="B19" s="468"/>
      <c r="C19" s="688" t="s">
        <v>281</v>
      </c>
      <c r="D19" s="688" t="s">
        <v>281</v>
      </c>
      <c r="E19" s="696">
        <v>1</v>
      </c>
      <c r="F19" s="696">
        <v>1</v>
      </c>
      <c r="G19" s="688" t="s">
        <v>281</v>
      </c>
      <c r="H19" s="696">
        <v>6459</v>
      </c>
      <c r="I19" s="696">
        <v>6459</v>
      </c>
      <c r="J19" s="696">
        <v>-66</v>
      </c>
      <c r="K19" s="696">
        <v>6394</v>
      </c>
      <c r="L19" s="696">
        <v>-2846</v>
      </c>
      <c r="M19" s="696">
        <v>-137</v>
      </c>
      <c r="N19" s="696">
        <v>-464</v>
      </c>
      <c r="O19" s="696">
        <v>-3448</v>
      </c>
      <c r="P19" s="696">
        <v>2945</v>
      </c>
    </row>
    <row r="20" spans="1:16" ht="25.5" customHeight="1">
      <c r="A20" s="467" t="s">
        <v>99</v>
      </c>
      <c r="B20" s="468"/>
      <c r="C20" s="687">
        <v>32776</v>
      </c>
      <c r="D20" s="687">
        <v>18635</v>
      </c>
      <c r="E20" s="687">
        <v>16</v>
      </c>
      <c r="F20" s="687">
        <v>18652</v>
      </c>
      <c r="G20" s="687">
        <v>25510</v>
      </c>
      <c r="H20" s="687">
        <v>103231</v>
      </c>
      <c r="I20" s="687">
        <v>128742</v>
      </c>
      <c r="J20" s="687">
        <v>-241</v>
      </c>
      <c r="K20" s="687">
        <v>179929</v>
      </c>
      <c r="L20" s="687">
        <v>47228</v>
      </c>
      <c r="M20" s="687">
        <v>-137</v>
      </c>
      <c r="N20" s="687">
        <v>6801</v>
      </c>
      <c r="O20" s="687">
        <v>53892</v>
      </c>
      <c r="P20" s="687">
        <v>233822</v>
      </c>
    </row>
  </sheetData>
  <mergeCells count="11">
    <mergeCell ref="K8:K9"/>
    <mergeCell ref="L8:L9"/>
    <mergeCell ref="M8:M9"/>
    <mergeCell ref="C8:C9"/>
    <mergeCell ref="D8:F8"/>
    <mergeCell ref="G8:I8"/>
    <mergeCell ref="J8:J9"/>
    <mergeCell ref="N8:N9"/>
    <mergeCell ref="O8:O9"/>
    <mergeCell ref="O6:P6"/>
    <mergeCell ref="P7:P9"/>
  </mergeCells>
  <printOptions/>
  <pageMargins left="0.3937007874015748" right="0.3937007874015748" top="0.7874015748031497" bottom="0.3937007874015748" header="0.5118110236220472" footer="0.5118110236220472"/>
  <pageSetup horizontalDpi="300" verticalDpi="300" orientation="landscape" paperSize="9" scale="61" r:id="rId2"/>
  <headerFooter alignWithMargins="0">
    <oddHeader>&amp;C&amp;A</oddHeader>
  </headerFooter>
  <drawing r:id="rId1"/>
</worksheet>
</file>

<file path=xl/worksheets/sheet22.xml><?xml version="1.0" encoding="utf-8"?>
<worksheet xmlns="http://schemas.openxmlformats.org/spreadsheetml/2006/main" xmlns:r="http://schemas.openxmlformats.org/officeDocument/2006/relationships">
  <dimension ref="A2:K49"/>
  <sheetViews>
    <sheetView workbookViewId="0" topLeftCell="A1">
      <selection activeCell="A1" sqref="A1"/>
    </sheetView>
  </sheetViews>
  <sheetFormatPr defaultColWidth="9.00390625" defaultRowHeight="13.5"/>
  <cols>
    <col min="1" max="1" width="20.25390625" style="107" customWidth="1"/>
    <col min="2" max="16384" width="9.00390625" style="107" customWidth="1"/>
  </cols>
  <sheetData>
    <row r="2" spans="1:11" ht="13.5">
      <c r="A2" s="1410" t="s">
        <v>757</v>
      </c>
      <c r="B2" s="1410"/>
      <c r="C2" s="1410"/>
      <c r="D2" s="1410"/>
      <c r="E2" s="1410"/>
      <c r="F2" s="1410"/>
      <c r="G2" s="1410"/>
      <c r="H2" s="1410"/>
      <c r="I2" s="1410"/>
      <c r="J2" s="1410"/>
      <c r="K2" s="1410"/>
    </row>
    <row r="3" spans="1:11" ht="13.5" customHeight="1">
      <c r="A3" s="697"/>
      <c r="B3" s="698"/>
      <c r="C3" s="556"/>
      <c r="D3" s="699"/>
      <c r="E3" s="697"/>
      <c r="F3" s="1"/>
      <c r="G3" s="1"/>
      <c r="H3" s="1"/>
      <c r="I3" s="1"/>
      <c r="J3" s="1"/>
      <c r="K3" s="1"/>
    </row>
    <row r="4" spans="1:11" ht="13.5" customHeight="1">
      <c r="A4" s="697"/>
      <c r="B4" s="361"/>
      <c r="C4" s="556"/>
      <c r="D4" s="361"/>
      <c r="E4" s="697"/>
      <c r="F4" s="1"/>
      <c r="G4" s="1"/>
      <c r="H4" s="1"/>
      <c r="I4" s="1"/>
      <c r="J4" s="1"/>
      <c r="K4" s="1"/>
    </row>
    <row r="5" spans="1:11" ht="13.5">
      <c r="A5" s="700"/>
      <c r="B5" s="1"/>
      <c r="C5" s="1"/>
      <c r="D5" s="1"/>
      <c r="E5" s="1"/>
      <c r="F5" s="1"/>
      <c r="G5" s="1"/>
      <c r="H5" s="1"/>
      <c r="I5" s="1"/>
      <c r="J5" s="1"/>
      <c r="K5" s="1"/>
    </row>
    <row r="6" spans="1:11" ht="14.25" thickBot="1">
      <c r="A6" s="701"/>
      <c r="B6" s="1"/>
      <c r="C6" s="1"/>
      <c r="D6" s="1"/>
      <c r="E6" s="1"/>
      <c r="F6" s="1"/>
      <c r="G6" s="1"/>
      <c r="H6" s="1"/>
      <c r="I6" s="1"/>
      <c r="J6" s="701"/>
      <c r="K6" s="701" t="s">
        <v>100</v>
      </c>
    </row>
    <row r="7" spans="1:11" ht="14.25" thickBot="1">
      <c r="A7" s="1411"/>
      <c r="B7" s="1412" t="s">
        <v>316</v>
      </c>
      <c r="C7" s="1413"/>
      <c r="D7" s="1413"/>
      <c r="E7" s="1413"/>
      <c r="F7" s="1413"/>
      <c r="G7" s="1413"/>
      <c r="H7" s="1413"/>
      <c r="I7" s="1413"/>
      <c r="J7" s="1413"/>
      <c r="K7" s="1414"/>
    </row>
    <row r="8" spans="1:11" ht="14.25" thickBot="1">
      <c r="A8" s="1406"/>
      <c r="B8" s="1411" t="s">
        <v>262</v>
      </c>
      <c r="C8" s="1412" t="s">
        <v>263</v>
      </c>
      <c r="D8" s="1413"/>
      <c r="E8" s="1414"/>
      <c r="F8" s="1412" t="s">
        <v>264</v>
      </c>
      <c r="G8" s="1413"/>
      <c r="H8" s="1413"/>
      <c r="I8" s="1414"/>
      <c r="J8" s="703"/>
      <c r="K8" s="703"/>
    </row>
    <row r="9" spans="1:11" ht="13.5">
      <c r="A9" s="1406"/>
      <c r="B9" s="1406"/>
      <c r="C9" s="704"/>
      <c r="D9" s="704" t="s">
        <v>758</v>
      </c>
      <c r="E9" s="704" t="s">
        <v>759</v>
      </c>
      <c r="F9" s="704"/>
      <c r="G9" s="1415" t="s">
        <v>271</v>
      </c>
      <c r="H9" s="1416"/>
      <c r="I9" s="704" t="s">
        <v>760</v>
      </c>
      <c r="J9" s="704" t="s">
        <v>761</v>
      </c>
      <c r="K9" s="704" t="s">
        <v>762</v>
      </c>
    </row>
    <row r="10" spans="1:11" ht="14.25" thickBot="1">
      <c r="A10" s="1406"/>
      <c r="B10" s="1406"/>
      <c r="C10" s="704" t="s">
        <v>626</v>
      </c>
      <c r="D10" s="704" t="s">
        <v>759</v>
      </c>
      <c r="E10" s="704" t="s">
        <v>763</v>
      </c>
      <c r="F10" s="704" t="s">
        <v>764</v>
      </c>
      <c r="G10" s="1417"/>
      <c r="H10" s="1418"/>
      <c r="I10" s="704" t="s">
        <v>763</v>
      </c>
      <c r="J10" s="704" t="s">
        <v>765</v>
      </c>
      <c r="K10" s="704" t="s">
        <v>759</v>
      </c>
    </row>
    <row r="11" spans="1:11" ht="13.5">
      <c r="A11" s="1406"/>
      <c r="B11" s="1406"/>
      <c r="C11" s="704" t="s">
        <v>631</v>
      </c>
      <c r="D11" s="704" t="s">
        <v>763</v>
      </c>
      <c r="E11" s="704" t="s">
        <v>442</v>
      </c>
      <c r="F11" s="704" t="s">
        <v>766</v>
      </c>
      <c r="G11" s="704" t="s">
        <v>767</v>
      </c>
      <c r="H11" s="703" t="s">
        <v>768</v>
      </c>
      <c r="I11" s="704" t="s">
        <v>442</v>
      </c>
      <c r="J11" s="706"/>
      <c r="K11" s="704" t="s">
        <v>442</v>
      </c>
    </row>
    <row r="12" spans="1:11" ht="14.25" thickBot="1">
      <c r="A12" s="1407"/>
      <c r="B12" s="1407"/>
      <c r="C12" s="707"/>
      <c r="D12" s="707"/>
      <c r="E12" s="707"/>
      <c r="F12" s="707"/>
      <c r="G12" s="705" t="s">
        <v>769</v>
      </c>
      <c r="H12" s="705" t="s">
        <v>763</v>
      </c>
      <c r="I12" s="706"/>
      <c r="J12" s="706"/>
      <c r="K12" s="706"/>
    </row>
    <row r="13" spans="1:11" ht="13.5" customHeight="1" thickBot="1">
      <c r="A13" s="708" t="s">
        <v>275</v>
      </c>
      <c r="B13" s="709">
        <v>23944</v>
      </c>
      <c r="C13" s="709">
        <v>16370</v>
      </c>
      <c r="D13" s="710">
        <v>0</v>
      </c>
      <c r="E13" s="709">
        <v>16371</v>
      </c>
      <c r="F13" s="709">
        <v>12443</v>
      </c>
      <c r="G13" s="711" t="s">
        <v>239</v>
      </c>
      <c r="H13" s="712">
        <v>10595</v>
      </c>
      <c r="I13" s="709">
        <v>23038</v>
      </c>
      <c r="J13" s="710" t="s">
        <v>770</v>
      </c>
      <c r="K13" s="709">
        <v>63240</v>
      </c>
    </row>
    <row r="14" spans="1:11" ht="13.5" customHeight="1" thickBot="1">
      <c r="A14" s="713" t="s">
        <v>276</v>
      </c>
      <c r="B14" s="714"/>
      <c r="C14" s="714"/>
      <c r="D14" s="714"/>
      <c r="E14" s="714"/>
      <c r="F14" s="714"/>
      <c r="G14" s="714"/>
      <c r="H14" s="714"/>
      <c r="I14" s="714"/>
      <c r="J14" s="714"/>
      <c r="K14" s="714"/>
    </row>
    <row r="15" spans="1:11" ht="13.5" customHeight="1" thickBot="1">
      <c r="A15" s="713" t="s">
        <v>101</v>
      </c>
      <c r="B15" s="714">
        <v>510</v>
      </c>
      <c r="C15" s="714">
        <v>511</v>
      </c>
      <c r="D15" s="714" t="s">
        <v>239</v>
      </c>
      <c r="E15" s="714">
        <v>511</v>
      </c>
      <c r="F15" s="714" t="s">
        <v>239</v>
      </c>
      <c r="G15" s="714" t="s">
        <v>239</v>
      </c>
      <c r="H15" s="714" t="s">
        <v>239</v>
      </c>
      <c r="I15" s="714" t="s">
        <v>239</v>
      </c>
      <c r="J15" s="714" t="s">
        <v>239</v>
      </c>
      <c r="K15" s="715">
        <v>1022</v>
      </c>
    </row>
    <row r="16" spans="1:11" ht="13.5" customHeight="1" thickBot="1">
      <c r="A16" s="716" t="s">
        <v>102</v>
      </c>
      <c r="B16" s="714" t="s">
        <v>239</v>
      </c>
      <c r="C16" s="714" t="s">
        <v>239</v>
      </c>
      <c r="D16" s="714" t="s">
        <v>239</v>
      </c>
      <c r="E16" s="714" t="s">
        <v>239</v>
      </c>
      <c r="F16" s="714" t="s">
        <v>239</v>
      </c>
      <c r="G16" s="715">
        <v>3000</v>
      </c>
      <c r="H16" s="714" t="s">
        <v>771</v>
      </c>
      <c r="I16" s="714" t="s">
        <v>239</v>
      </c>
      <c r="J16" s="714" t="s">
        <v>239</v>
      </c>
      <c r="K16" s="714" t="s">
        <v>239</v>
      </c>
    </row>
    <row r="17" spans="1:11" ht="13.5" customHeight="1" thickBot="1">
      <c r="A17" s="713" t="s">
        <v>103</v>
      </c>
      <c r="B17" s="714" t="s">
        <v>239</v>
      </c>
      <c r="C17" s="714" t="s">
        <v>239</v>
      </c>
      <c r="D17" s="714" t="s">
        <v>239</v>
      </c>
      <c r="E17" s="714" t="s">
        <v>239</v>
      </c>
      <c r="F17" s="714" t="s">
        <v>239</v>
      </c>
      <c r="G17" s="714" t="s">
        <v>239</v>
      </c>
      <c r="H17" s="714" t="s">
        <v>772</v>
      </c>
      <c r="I17" s="714" t="s">
        <v>773</v>
      </c>
      <c r="J17" s="714" t="s">
        <v>239</v>
      </c>
      <c r="K17" s="714" t="s">
        <v>774</v>
      </c>
    </row>
    <row r="18" spans="1:11" ht="13.5" customHeight="1" thickBot="1">
      <c r="A18" s="713" t="s">
        <v>104</v>
      </c>
      <c r="B18" s="714" t="s">
        <v>239</v>
      </c>
      <c r="C18" s="714" t="s">
        <v>239</v>
      </c>
      <c r="D18" s="714" t="s">
        <v>239</v>
      </c>
      <c r="E18" s="714" t="s">
        <v>239</v>
      </c>
      <c r="F18" s="714" t="s">
        <v>239</v>
      </c>
      <c r="G18" s="714" t="s">
        <v>239</v>
      </c>
      <c r="H18" s="714" t="s">
        <v>775</v>
      </c>
      <c r="I18" s="714" t="s">
        <v>775</v>
      </c>
      <c r="J18" s="714" t="s">
        <v>239</v>
      </c>
      <c r="K18" s="714" t="s">
        <v>775</v>
      </c>
    </row>
    <row r="19" spans="1:11" ht="13.5" customHeight="1" thickBot="1">
      <c r="A19" s="713" t="s">
        <v>105</v>
      </c>
      <c r="B19" s="714" t="s">
        <v>239</v>
      </c>
      <c r="C19" s="714" t="s">
        <v>239</v>
      </c>
      <c r="D19" s="714" t="s">
        <v>239</v>
      </c>
      <c r="E19" s="714" t="s">
        <v>239</v>
      </c>
      <c r="F19" s="714" t="s">
        <v>239</v>
      </c>
      <c r="G19" s="714" t="s">
        <v>239</v>
      </c>
      <c r="H19" s="715">
        <v>5015</v>
      </c>
      <c r="I19" s="715">
        <v>5015</v>
      </c>
      <c r="J19" s="714" t="s">
        <v>239</v>
      </c>
      <c r="K19" s="715">
        <v>5015</v>
      </c>
    </row>
    <row r="20" spans="1:11" ht="13.5" customHeight="1" thickBot="1">
      <c r="A20" s="713" t="s">
        <v>106</v>
      </c>
      <c r="B20" s="714" t="s">
        <v>239</v>
      </c>
      <c r="C20" s="714" t="s">
        <v>239</v>
      </c>
      <c r="D20" s="714" t="s">
        <v>239</v>
      </c>
      <c r="E20" s="714" t="s">
        <v>239</v>
      </c>
      <c r="F20" s="714" t="s">
        <v>239</v>
      </c>
      <c r="G20" s="714" t="s">
        <v>239</v>
      </c>
      <c r="H20" s="714" t="s">
        <v>239</v>
      </c>
      <c r="I20" s="714" t="s">
        <v>239</v>
      </c>
      <c r="J20" s="714" t="s">
        <v>776</v>
      </c>
      <c r="K20" s="714" t="s">
        <v>776</v>
      </c>
    </row>
    <row r="21" spans="1:11" ht="13.5" customHeight="1" thickBot="1">
      <c r="A21" s="713" t="s">
        <v>107</v>
      </c>
      <c r="B21" s="714" t="s">
        <v>239</v>
      </c>
      <c r="C21" s="714" t="s">
        <v>239</v>
      </c>
      <c r="D21" s="714">
        <v>0</v>
      </c>
      <c r="E21" s="714">
        <v>0</v>
      </c>
      <c r="F21" s="714" t="s">
        <v>239</v>
      </c>
      <c r="G21" s="714" t="s">
        <v>239</v>
      </c>
      <c r="H21" s="714" t="s">
        <v>239</v>
      </c>
      <c r="I21" s="714" t="s">
        <v>239</v>
      </c>
      <c r="J21" s="714">
        <v>2</v>
      </c>
      <c r="K21" s="714">
        <v>3</v>
      </c>
    </row>
    <row r="22" spans="1:11" ht="13.5" customHeight="1" thickBot="1">
      <c r="A22" s="713" t="s">
        <v>108</v>
      </c>
      <c r="B22" s="714" t="s">
        <v>239</v>
      </c>
      <c r="C22" s="714" t="s">
        <v>239</v>
      </c>
      <c r="D22" s="714" t="s">
        <v>239</v>
      </c>
      <c r="E22" s="714" t="s">
        <v>239</v>
      </c>
      <c r="F22" s="714" t="s">
        <v>239</v>
      </c>
      <c r="G22" s="714" t="s">
        <v>239</v>
      </c>
      <c r="H22" s="714">
        <v>7</v>
      </c>
      <c r="I22" s="714">
        <v>7</v>
      </c>
      <c r="J22" s="714" t="s">
        <v>239</v>
      </c>
      <c r="K22" s="714">
        <v>7</v>
      </c>
    </row>
    <row r="23" spans="1:11" ht="13.5" customHeight="1">
      <c r="A23" s="717" t="s">
        <v>109</v>
      </c>
      <c r="B23" s="1408" t="s">
        <v>239</v>
      </c>
      <c r="C23" s="1408" t="s">
        <v>239</v>
      </c>
      <c r="D23" s="1408" t="s">
        <v>239</v>
      </c>
      <c r="E23" s="1408" t="s">
        <v>239</v>
      </c>
      <c r="F23" s="1408" t="s">
        <v>239</v>
      </c>
      <c r="G23" s="1408" t="s">
        <v>239</v>
      </c>
      <c r="H23" s="1408" t="s">
        <v>239</v>
      </c>
      <c r="I23" s="1408" t="s">
        <v>239</v>
      </c>
      <c r="J23" s="1408" t="s">
        <v>239</v>
      </c>
      <c r="K23" s="1408" t="s">
        <v>239</v>
      </c>
    </row>
    <row r="24" spans="1:11" ht="13.5" customHeight="1" thickBot="1">
      <c r="A24" s="713" t="s">
        <v>110</v>
      </c>
      <c r="B24" s="1409"/>
      <c r="C24" s="1409"/>
      <c r="D24" s="1409"/>
      <c r="E24" s="1409"/>
      <c r="F24" s="1409"/>
      <c r="G24" s="1409"/>
      <c r="H24" s="1409"/>
      <c r="I24" s="1409"/>
      <c r="J24" s="1409"/>
      <c r="K24" s="1409"/>
    </row>
    <row r="25" spans="1:11" ht="13.5" customHeight="1" thickBot="1">
      <c r="A25" s="713" t="s">
        <v>462</v>
      </c>
      <c r="B25" s="714">
        <v>510</v>
      </c>
      <c r="C25" s="714">
        <v>511</v>
      </c>
      <c r="D25" s="714">
        <v>0</v>
      </c>
      <c r="E25" s="714">
        <v>511</v>
      </c>
      <c r="F25" s="714" t="s">
        <v>239</v>
      </c>
      <c r="G25" s="715">
        <v>3000</v>
      </c>
      <c r="H25" s="714">
        <v>464</v>
      </c>
      <c r="I25" s="715">
        <v>3464</v>
      </c>
      <c r="J25" s="714" t="s">
        <v>777</v>
      </c>
      <c r="K25" s="715">
        <v>4462</v>
      </c>
    </row>
    <row r="26" spans="1:11" ht="13.5" customHeight="1" thickBot="1">
      <c r="A26" s="713" t="s">
        <v>288</v>
      </c>
      <c r="B26" s="715">
        <v>24455</v>
      </c>
      <c r="C26" s="715">
        <v>16881</v>
      </c>
      <c r="D26" s="714">
        <v>0</v>
      </c>
      <c r="E26" s="715">
        <v>16882</v>
      </c>
      <c r="F26" s="715">
        <v>12443</v>
      </c>
      <c r="G26" s="715">
        <v>3000</v>
      </c>
      <c r="H26" s="715">
        <v>11059</v>
      </c>
      <c r="I26" s="715">
        <v>26503</v>
      </c>
      <c r="J26" s="714" t="s">
        <v>778</v>
      </c>
      <c r="K26" s="715">
        <v>67702</v>
      </c>
    </row>
    <row r="27" spans="1:11" ht="13.5">
      <c r="A27" s="718"/>
      <c r="B27" s="1"/>
      <c r="C27" s="1"/>
      <c r="D27" s="1"/>
      <c r="E27" s="1"/>
      <c r="F27" s="1"/>
      <c r="G27" s="1"/>
      <c r="H27" s="1"/>
      <c r="I27" s="1"/>
      <c r="J27" s="1"/>
      <c r="K27" s="1"/>
    </row>
    <row r="28" spans="1:11" ht="14.25" thickBot="1">
      <c r="A28" s="718"/>
      <c r="B28" s="1"/>
      <c r="C28" s="1"/>
      <c r="D28" s="1"/>
      <c r="E28" s="1"/>
      <c r="F28" s="1"/>
      <c r="G28" s="1"/>
      <c r="H28" s="1"/>
      <c r="I28" s="1"/>
      <c r="J28" s="1"/>
      <c r="K28" s="1"/>
    </row>
    <row r="29" spans="1:11" ht="14.25" thickBot="1">
      <c r="A29" s="1411"/>
      <c r="B29" s="1412" t="s">
        <v>289</v>
      </c>
      <c r="C29" s="1413"/>
      <c r="D29" s="1413"/>
      <c r="E29" s="1414"/>
      <c r="F29" s="702"/>
      <c r="G29" s="1"/>
      <c r="H29" s="1"/>
      <c r="I29" s="1"/>
      <c r="J29" s="1"/>
      <c r="K29" s="1"/>
    </row>
    <row r="30" spans="1:11" ht="13.5">
      <c r="A30" s="1406"/>
      <c r="B30" s="703" t="s">
        <v>758</v>
      </c>
      <c r="C30" s="703" t="s">
        <v>779</v>
      </c>
      <c r="D30" s="703" t="s">
        <v>780</v>
      </c>
      <c r="E30" s="703" t="s">
        <v>781</v>
      </c>
      <c r="F30" s="704" t="s">
        <v>782</v>
      </c>
      <c r="G30" s="1"/>
      <c r="H30" s="1"/>
      <c r="I30" s="1"/>
      <c r="J30" s="1"/>
      <c r="K30" s="1"/>
    </row>
    <row r="31" spans="1:11" ht="13.5">
      <c r="A31" s="1406"/>
      <c r="B31" s="704" t="s">
        <v>783</v>
      </c>
      <c r="C31" s="704" t="s">
        <v>784</v>
      </c>
      <c r="D31" s="704" t="s">
        <v>785</v>
      </c>
      <c r="E31" s="704" t="s">
        <v>786</v>
      </c>
      <c r="F31" s="704" t="s">
        <v>442</v>
      </c>
      <c r="G31" s="1"/>
      <c r="H31" s="1"/>
      <c r="I31" s="1"/>
      <c r="J31" s="1"/>
      <c r="K31" s="1"/>
    </row>
    <row r="32" spans="1:11" ht="14.25" thickBot="1">
      <c r="A32" s="1407"/>
      <c r="B32" s="704" t="s">
        <v>787</v>
      </c>
      <c r="C32" s="704" t="s">
        <v>788</v>
      </c>
      <c r="D32" s="704" t="s">
        <v>789</v>
      </c>
      <c r="E32" s="706"/>
      <c r="F32" s="706"/>
      <c r="G32" s="1"/>
      <c r="H32" s="1"/>
      <c r="I32" s="1"/>
      <c r="J32" s="1"/>
      <c r="K32" s="1"/>
    </row>
    <row r="33" spans="1:11" ht="13.5" customHeight="1" thickBot="1">
      <c r="A33" s="719" t="s">
        <v>275</v>
      </c>
      <c r="B33" s="720">
        <v>10206</v>
      </c>
      <c r="C33" s="721" t="s">
        <v>239</v>
      </c>
      <c r="D33" s="720">
        <v>2647</v>
      </c>
      <c r="E33" s="720">
        <v>12853</v>
      </c>
      <c r="F33" s="720">
        <v>76094</v>
      </c>
      <c r="G33" s="1"/>
      <c r="H33" s="1"/>
      <c r="I33" s="1"/>
      <c r="J33" s="1"/>
      <c r="K33" s="1"/>
    </row>
    <row r="34" spans="1:11" ht="13.5" customHeight="1" thickBot="1">
      <c r="A34" s="713" t="s">
        <v>276</v>
      </c>
      <c r="B34" s="714"/>
      <c r="C34" s="714"/>
      <c r="D34" s="714"/>
      <c r="E34" s="714"/>
      <c r="F34" s="714"/>
      <c r="G34" s="1"/>
      <c r="H34" s="1"/>
      <c r="I34" s="1"/>
      <c r="J34" s="1"/>
      <c r="K34" s="1"/>
    </row>
    <row r="35" spans="1:11" ht="13.5" customHeight="1" thickBot="1">
      <c r="A35" s="713" t="s">
        <v>101</v>
      </c>
      <c r="B35" s="714" t="s">
        <v>239</v>
      </c>
      <c r="C35" s="714" t="s">
        <v>239</v>
      </c>
      <c r="D35" s="714" t="s">
        <v>239</v>
      </c>
      <c r="E35" s="714" t="s">
        <v>239</v>
      </c>
      <c r="F35" s="715">
        <v>1022</v>
      </c>
      <c r="G35" s="1"/>
      <c r="H35" s="1"/>
      <c r="I35" s="1"/>
      <c r="J35" s="1"/>
      <c r="K35" s="1"/>
    </row>
    <row r="36" spans="1:11" ht="13.5" customHeight="1" thickBot="1">
      <c r="A36" s="713" t="s">
        <v>102</v>
      </c>
      <c r="B36" s="714" t="s">
        <v>239</v>
      </c>
      <c r="C36" s="714" t="s">
        <v>239</v>
      </c>
      <c r="D36" s="714" t="s">
        <v>239</v>
      </c>
      <c r="E36" s="714" t="s">
        <v>239</v>
      </c>
      <c r="F36" s="714" t="s">
        <v>239</v>
      </c>
      <c r="G36" s="1"/>
      <c r="H36" s="1"/>
      <c r="I36" s="1"/>
      <c r="J36" s="1"/>
      <c r="K36" s="1"/>
    </row>
    <row r="37" spans="1:11" ht="13.5" customHeight="1" thickBot="1">
      <c r="A37" s="713" t="s">
        <v>103</v>
      </c>
      <c r="B37" s="714" t="s">
        <v>239</v>
      </c>
      <c r="C37" s="714" t="s">
        <v>239</v>
      </c>
      <c r="D37" s="714" t="s">
        <v>239</v>
      </c>
      <c r="E37" s="714" t="s">
        <v>239</v>
      </c>
      <c r="F37" s="714" t="s">
        <v>774</v>
      </c>
      <c r="G37" s="1"/>
      <c r="H37" s="1"/>
      <c r="I37" s="1"/>
      <c r="J37" s="1"/>
      <c r="K37" s="1"/>
    </row>
    <row r="38" spans="1:11" ht="13.5" customHeight="1" thickBot="1">
      <c r="A38" s="713" t="s">
        <v>104</v>
      </c>
      <c r="B38" s="714" t="s">
        <v>239</v>
      </c>
      <c r="C38" s="714" t="s">
        <v>239</v>
      </c>
      <c r="D38" s="714" t="s">
        <v>239</v>
      </c>
      <c r="E38" s="714" t="s">
        <v>239</v>
      </c>
      <c r="F38" s="714" t="s">
        <v>775</v>
      </c>
      <c r="G38" s="1"/>
      <c r="H38" s="1"/>
      <c r="I38" s="1"/>
      <c r="J38" s="1"/>
      <c r="K38" s="1"/>
    </row>
    <row r="39" spans="1:11" ht="13.5" customHeight="1" thickBot="1">
      <c r="A39" s="713" t="s">
        <v>105</v>
      </c>
      <c r="B39" s="714" t="s">
        <v>239</v>
      </c>
      <c r="C39" s="714" t="s">
        <v>239</v>
      </c>
      <c r="D39" s="714" t="s">
        <v>239</v>
      </c>
      <c r="E39" s="714" t="s">
        <v>239</v>
      </c>
      <c r="F39" s="715">
        <v>5015</v>
      </c>
      <c r="G39" s="1"/>
      <c r="H39" s="1"/>
      <c r="I39" s="1"/>
      <c r="J39" s="1"/>
      <c r="K39" s="1"/>
    </row>
    <row r="40" spans="1:11" ht="13.5" customHeight="1" thickBot="1">
      <c r="A40" s="713" t="s">
        <v>106</v>
      </c>
      <c r="B40" s="714" t="s">
        <v>239</v>
      </c>
      <c r="C40" s="714" t="s">
        <v>239</v>
      </c>
      <c r="D40" s="714" t="s">
        <v>239</v>
      </c>
      <c r="E40" s="714" t="s">
        <v>239</v>
      </c>
      <c r="F40" s="714" t="s">
        <v>776</v>
      </c>
      <c r="G40" s="1"/>
      <c r="H40" s="1"/>
      <c r="I40" s="1"/>
      <c r="J40" s="1"/>
      <c r="K40" s="1"/>
    </row>
    <row r="41" spans="1:11" ht="13.5" customHeight="1" thickBot="1">
      <c r="A41" s="713" t="s">
        <v>107</v>
      </c>
      <c r="B41" s="714" t="s">
        <v>239</v>
      </c>
      <c r="C41" s="714" t="s">
        <v>239</v>
      </c>
      <c r="D41" s="714" t="s">
        <v>239</v>
      </c>
      <c r="E41" s="714" t="s">
        <v>239</v>
      </c>
      <c r="F41" s="714">
        <v>3</v>
      </c>
      <c r="G41" s="1"/>
      <c r="H41" s="1"/>
      <c r="I41" s="1"/>
      <c r="J41" s="1"/>
      <c r="K41" s="1"/>
    </row>
    <row r="42" spans="1:11" ht="13.5" customHeight="1" thickBot="1">
      <c r="A42" s="713" t="s">
        <v>108</v>
      </c>
      <c r="B42" s="714" t="s">
        <v>239</v>
      </c>
      <c r="C42" s="714" t="s">
        <v>239</v>
      </c>
      <c r="D42" s="714" t="s">
        <v>239</v>
      </c>
      <c r="E42" s="714" t="s">
        <v>239</v>
      </c>
      <c r="F42" s="714">
        <v>7</v>
      </c>
      <c r="G42" s="1"/>
      <c r="H42" s="1"/>
      <c r="I42" s="1"/>
      <c r="J42" s="1"/>
      <c r="K42" s="1"/>
    </row>
    <row r="43" spans="1:11" ht="13.5" customHeight="1">
      <c r="A43" s="717" t="s">
        <v>109</v>
      </c>
      <c r="B43" s="1408" t="s">
        <v>790</v>
      </c>
      <c r="C43" s="1408" t="s">
        <v>791</v>
      </c>
      <c r="D43" s="1408" t="s">
        <v>792</v>
      </c>
      <c r="E43" s="1408" t="s">
        <v>793</v>
      </c>
      <c r="F43" s="1408" t="s">
        <v>793</v>
      </c>
      <c r="G43" s="1"/>
      <c r="H43" s="1"/>
      <c r="I43" s="1"/>
      <c r="J43" s="1"/>
      <c r="K43" s="1"/>
    </row>
    <row r="44" spans="1:11" ht="13.5" customHeight="1" thickBot="1">
      <c r="A44" s="713" t="s">
        <v>110</v>
      </c>
      <c r="B44" s="1409"/>
      <c r="C44" s="1409"/>
      <c r="D44" s="1409"/>
      <c r="E44" s="1409"/>
      <c r="F44" s="1409"/>
      <c r="G44" s="1"/>
      <c r="H44" s="1"/>
      <c r="I44" s="1"/>
      <c r="J44" s="1"/>
      <c r="K44" s="1"/>
    </row>
    <row r="45" spans="1:11" ht="13.5" customHeight="1" thickBot="1">
      <c r="A45" s="713" t="s">
        <v>462</v>
      </c>
      <c r="B45" s="714" t="s">
        <v>790</v>
      </c>
      <c r="C45" s="714" t="s">
        <v>791</v>
      </c>
      <c r="D45" s="714" t="s">
        <v>792</v>
      </c>
      <c r="E45" s="714" t="s">
        <v>793</v>
      </c>
      <c r="F45" s="715">
        <v>2642</v>
      </c>
      <c r="G45" s="1"/>
      <c r="H45" s="1"/>
      <c r="I45" s="1"/>
      <c r="J45" s="1"/>
      <c r="K45" s="1"/>
    </row>
    <row r="46" spans="1:11" ht="13.5" customHeight="1" thickBot="1">
      <c r="A46" s="713" t="s">
        <v>288</v>
      </c>
      <c r="B46" s="715">
        <v>8398</v>
      </c>
      <c r="C46" s="714" t="s">
        <v>791</v>
      </c>
      <c r="D46" s="715">
        <v>2639</v>
      </c>
      <c r="E46" s="715">
        <v>11034</v>
      </c>
      <c r="F46" s="715">
        <v>78736</v>
      </c>
      <c r="G46" s="1"/>
      <c r="H46" s="1"/>
      <c r="I46" s="1"/>
      <c r="J46" s="1"/>
      <c r="K46" s="1"/>
    </row>
    <row r="47" spans="1:11" ht="13.5">
      <c r="A47" s="718"/>
      <c r="B47" s="1"/>
      <c r="C47" s="1"/>
      <c r="D47" s="1"/>
      <c r="E47" s="1"/>
      <c r="F47" s="1"/>
      <c r="G47" s="1"/>
      <c r="H47" s="1"/>
      <c r="I47" s="1"/>
      <c r="J47" s="1"/>
      <c r="K47" s="1"/>
    </row>
    <row r="48" spans="1:11" ht="13.5">
      <c r="A48" s="722" t="s">
        <v>794</v>
      </c>
      <c r="B48" s="1"/>
      <c r="C48" s="1"/>
      <c r="D48" s="1"/>
      <c r="E48" s="1"/>
      <c r="F48" s="1"/>
      <c r="G48" s="1"/>
      <c r="H48" s="1"/>
      <c r="I48" s="1"/>
      <c r="J48" s="1"/>
      <c r="K48" s="1"/>
    </row>
    <row r="49" spans="1:11" ht="13.5">
      <c r="A49" s="722" t="s">
        <v>795</v>
      </c>
      <c r="B49" s="1"/>
      <c r="C49" s="1"/>
      <c r="D49" s="1"/>
      <c r="E49" s="1"/>
      <c r="F49" s="1"/>
      <c r="G49" s="1"/>
      <c r="H49" s="1"/>
      <c r="I49" s="1"/>
      <c r="J49" s="1"/>
      <c r="K49" s="1"/>
    </row>
  </sheetData>
  <mergeCells count="26">
    <mergeCell ref="C23:C24"/>
    <mergeCell ref="F43:F44"/>
    <mergeCell ref="B43:B44"/>
    <mergeCell ref="C43:C44"/>
    <mergeCell ref="D43:D44"/>
    <mergeCell ref="E43:E44"/>
    <mergeCell ref="G9:H10"/>
    <mergeCell ref="J23:J24"/>
    <mergeCell ref="K23:K24"/>
    <mergeCell ref="A29:A32"/>
    <mergeCell ref="B29:E29"/>
    <mergeCell ref="F23:F24"/>
    <mergeCell ref="G23:G24"/>
    <mergeCell ref="H23:H24"/>
    <mergeCell ref="I23:I24"/>
    <mergeCell ref="B23:B24"/>
    <mergeCell ref="A11:A12"/>
    <mergeCell ref="D23:D24"/>
    <mergeCell ref="E23:E24"/>
    <mergeCell ref="A2:K2"/>
    <mergeCell ref="A7:A8"/>
    <mergeCell ref="B7:K7"/>
    <mergeCell ref="B8:B12"/>
    <mergeCell ref="C8:E8"/>
    <mergeCell ref="F8:I8"/>
    <mergeCell ref="A9:A10"/>
  </mergeCells>
  <printOptions/>
  <pageMargins left="0.3937007874015748" right="0.3937007874015748" top="0.7874015748031497" bottom="0.3937007874015748" header="0.5118110236220472" footer="0.5118110236220472"/>
  <pageSetup horizontalDpi="300" verticalDpi="300" orientation="portrait" paperSize="9" scale="79" r:id="rId1"/>
  <headerFooter alignWithMargins="0">
    <oddHeader>&amp;C&amp;A</oddHeader>
  </headerFooter>
</worksheet>
</file>

<file path=xl/worksheets/sheet23.xml><?xml version="1.0" encoding="utf-8"?>
<worksheet xmlns="http://schemas.openxmlformats.org/spreadsheetml/2006/main" xmlns:r="http://schemas.openxmlformats.org/officeDocument/2006/relationships">
  <dimension ref="A1:Q41"/>
  <sheetViews>
    <sheetView workbookViewId="0" topLeftCell="A1">
      <selection activeCell="A1" sqref="A1"/>
    </sheetView>
  </sheetViews>
  <sheetFormatPr defaultColWidth="9.00390625" defaultRowHeight="16.5" customHeight="1"/>
  <cols>
    <col min="1" max="2" width="1.625" style="723" customWidth="1"/>
    <col min="3" max="3" width="15.625" style="723" customWidth="1"/>
    <col min="4" max="4" width="1.625" style="723" customWidth="1"/>
    <col min="5" max="5" width="8.125" style="723" customWidth="1"/>
    <col min="6" max="6" width="7.625" style="723" customWidth="1"/>
    <col min="7" max="8" width="8.125" style="723" customWidth="1"/>
    <col min="9" max="9" width="7.625" style="723" customWidth="1"/>
    <col min="10" max="10" width="8.125" style="723" customWidth="1"/>
    <col min="11" max="11" width="7.625" style="723" customWidth="1"/>
    <col min="12" max="15" width="8.125" style="723" customWidth="1"/>
    <col min="16" max="18" width="8.625" style="723" customWidth="1"/>
    <col min="19" max="16384" width="9.00390625" style="723" customWidth="1"/>
  </cols>
  <sheetData>
    <row r="1" spans="2:16" ht="24.75" customHeight="1">
      <c r="B1" s="724"/>
      <c r="C1" s="1419"/>
      <c r="D1" s="1419"/>
      <c r="E1" s="1419"/>
      <c r="F1" s="1420"/>
      <c r="G1" s="1420"/>
      <c r="H1" s="1420"/>
      <c r="I1" s="1421"/>
      <c r="J1" s="1421"/>
      <c r="K1" s="1421"/>
      <c r="P1" s="725"/>
    </row>
    <row r="2" spans="1:15" ht="24.75" customHeight="1">
      <c r="A2" s="1422" t="s">
        <v>111</v>
      </c>
      <c r="B2" s="1422"/>
      <c r="C2" s="1422"/>
      <c r="D2" s="1422"/>
      <c r="E2" s="1422"/>
      <c r="F2" s="1422"/>
      <c r="G2" s="1422"/>
      <c r="H2" s="1422"/>
      <c r="I2" s="1422"/>
      <c r="J2" s="1422"/>
      <c r="K2" s="1422"/>
      <c r="L2" s="1422"/>
      <c r="M2" s="1422"/>
      <c r="N2" s="1422"/>
      <c r="O2" s="1422"/>
    </row>
    <row r="3" spans="2:15" ht="24.75" customHeight="1">
      <c r="B3" s="723" t="s">
        <v>112</v>
      </c>
      <c r="F3" s="726"/>
      <c r="G3" s="726"/>
      <c r="O3" s="727" t="s">
        <v>113</v>
      </c>
    </row>
    <row r="4" spans="1:17" ht="19.5" customHeight="1">
      <c r="A4" s="1423"/>
      <c r="B4" s="1424"/>
      <c r="C4" s="1424"/>
      <c r="D4" s="1425"/>
      <c r="E4" s="1432" t="s">
        <v>316</v>
      </c>
      <c r="F4" s="1433"/>
      <c r="G4" s="1433"/>
      <c r="H4" s="1433"/>
      <c r="I4" s="1433"/>
      <c r="J4" s="1433"/>
      <c r="K4" s="1433"/>
      <c r="L4" s="1433"/>
      <c r="M4" s="1433"/>
      <c r="N4" s="1433"/>
      <c r="O4" s="1434"/>
      <c r="P4" s="726"/>
      <c r="Q4" s="726"/>
    </row>
    <row r="5" spans="1:17" ht="16.5" customHeight="1">
      <c r="A5" s="1426"/>
      <c r="B5" s="1427"/>
      <c r="C5" s="1427"/>
      <c r="D5" s="1428"/>
      <c r="E5" s="1435" t="s">
        <v>262</v>
      </c>
      <c r="F5" s="1438" t="s">
        <v>263</v>
      </c>
      <c r="G5" s="1439"/>
      <c r="H5" s="1440"/>
      <c r="I5" s="1441" t="s">
        <v>264</v>
      </c>
      <c r="J5" s="1441"/>
      <c r="K5" s="1441"/>
      <c r="L5" s="1441"/>
      <c r="M5" s="1441"/>
      <c r="N5" s="1442" t="s">
        <v>265</v>
      </c>
      <c r="O5" s="1443" t="s">
        <v>266</v>
      </c>
      <c r="P5" s="726"/>
      <c r="Q5" s="726"/>
    </row>
    <row r="6" spans="1:17" ht="16.5" customHeight="1">
      <c r="A6" s="1426"/>
      <c r="B6" s="1427"/>
      <c r="C6" s="1427"/>
      <c r="D6" s="1428"/>
      <c r="E6" s="1436"/>
      <c r="F6" s="1443" t="s">
        <v>114</v>
      </c>
      <c r="G6" s="1443" t="s">
        <v>115</v>
      </c>
      <c r="H6" s="1443" t="s">
        <v>116</v>
      </c>
      <c r="I6" s="1441" t="s">
        <v>117</v>
      </c>
      <c r="J6" s="1441" t="s">
        <v>271</v>
      </c>
      <c r="K6" s="1441"/>
      <c r="L6" s="1441"/>
      <c r="M6" s="1441" t="s">
        <v>118</v>
      </c>
      <c r="N6" s="1442"/>
      <c r="O6" s="1444"/>
      <c r="P6" s="726"/>
      <c r="Q6" s="726"/>
    </row>
    <row r="7" spans="1:17" ht="18.75" customHeight="1">
      <c r="A7" s="1426"/>
      <c r="B7" s="1427"/>
      <c r="C7" s="1427"/>
      <c r="D7" s="1428"/>
      <c r="E7" s="1436"/>
      <c r="F7" s="1444"/>
      <c r="G7" s="1444"/>
      <c r="H7" s="1444"/>
      <c r="I7" s="1441"/>
      <c r="J7" s="1441" t="s">
        <v>119</v>
      </c>
      <c r="K7" s="1441" t="s">
        <v>120</v>
      </c>
      <c r="L7" s="1441" t="s">
        <v>121</v>
      </c>
      <c r="M7" s="1441"/>
      <c r="N7" s="1442"/>
      <c r="O7" s="1444"/>
      <c r="P7" s="726"/>
      <c r="Q7" s="726"/>
    </row>
    <row r="8" spans="1:17" ht="18.75" customHeight="1">
      <c r="A8" s="1429"/>
      <c r="B8" s="1430"/>
      <c r="C8" s="1430"/>
      <c r="D8" s="1431"/>
      <c r="E8" s="1437"/>
      <c r="F8" s="1445"/>
      <c r="G8" s="1445"/>
      <c r="H8" s="1445"/>
      <c r="I8" s="1441"/>
      <c r="J8" s="1441"/>
      <c r="K8" s="1441"/>
      <c r="L8" s="1441"/>
      <c r="M8" s="1441"/>
      <c r="N8" s="1442"/>
      <c r="O8" s="1445"/>
      <c r="P8" s="726"/>
      <c r="Q8" s="726"/>
    </row>
    <row r="9" spans="1:15" ht="24.75" customHeight="1">
      <c r="A9" s="728"/>
      <c r="B9" s="1446" t="s">
        <v>122</v>
      </c>
      <c r="C9" s="1446"/>
      <c r="D9" s="729"/>
      <c r="E9" s="730">
        <v>15400</v>
      </c>
      <c r="F9" s="730">
        <v>8287</v>
      </c>
      <c r="G9" s="730">
        <v>2</v>
      </c>
      <c r="H9" s="730">
        <v>8289</v>
      </c>
      <c r="I9" s="731">
        <v>9405</v>
      </c>
      <c r="J9" s="732">
        <v>101</v>
      </c>
      <c r="K9" s="732">
        <v>86301</v>
      </c>
      <c r="L9" s="732">
        <v>8903</v>
      </c>
      <c r="M9" s="732">
        <f>SUM(I9:L9)</f>
        <v>104710</v>
      </c>
      <c r="N9" s="733">
        <v>-2273</v>
      </c>
      <c r="O9" s="734">
        <v>126126</v>
      </c>
    </row>
    <row r="10" spans="1:15" ht="24.75" customHeight="1">
      <c r="A10" s="735"/>
      <c r="B10" s="1447" t="s">
        <v>123</v>
      </c>
      <c r="C10" s="1448"/>
      <c r="D10" s="736"/>
      <c r="E10" s="737"/>
      <c r="F10" s="737"/>
      <c r="G10" s="737"/>
      <c r="H10" s="737"/>
      <c r="I10" s="738"/>
      <c r="J10" s="738"/>
      <c r="K10" s="738"/>
      <c r="L10" s="738"/>
      <c r="M10" s="738"/>
      <c r="N10" s="738"/>
      <c r="O10" s="738"/>
    </row>
    <row r="11" spans="1:15" ht="24.75" customHeight="1">
      <c r="A11" s="739"/>
      <c r="B11" s="740" t="s">
        <v>687</v>
      </c>
      <c r="C11" s="740" t="s">
        <v>124</v>
      </c>
      <c r="D11" s="741"/>
      <c r="E11" s="742" t="s">
        <v>125</v>
      </c>
      <c r="F11" s="742" t="s">
        <v>125</v>
      </c>
      <c r="G11" s="742" t="s">
        <v>125</v>
      </c>
      <c r="H11" s="742" t="s">
        <v>125</v>
      </c>
      <c r="I11" s="742" t="s">
        <v>125</v>
      </c>
      <c r="J11" s="742" t="s">
        <v>125</v>
      </c>
      <c r="K11" s="742" t="s">
        <v>125</v>
      </c>
      <c r="L11" s="733">
        <v>-461</v>
      </c>
      <c r="M11" s="733">
        <v>-461</v>
      </c>
      <c r="N11" s="742" t="s">
        <v>125</v>
      </c>
      <c r="O11" s="733">
        <v>-461</v>
      </c>
    </row>
    <row r="12" spans="1:15" ht="24.75" customHeight="1">
      <c r="A12" s="739"/>
      <c r="B12" s="740" t="s">
        <v>687</v>
      </c>
      <c r="C12" s="740" t="s">
        <v>126</v>
      </c>
      <c r="D12" s="741"/>
      <c r="E12" s="742" t="s">
        <v>125</v>
      </c>
      <c r="F12" s="742" t="s">
        <v>125</v>
      </c>
      <c r="G12" s="742" t="s">
        <v>125</v>
      </c>
      <c r="H12" s="742" t="s">
        <v>125</v>
      </c>
      <c r="I12" s="742" t="s">
        <v>125</v>
      </c>
      <c r="J12" s="742" t="s">
        <v>125</v>
      </c>
      <c r="K12" s="742" t="s">
        <v>125</v>
      </c>
      <c r="L12" s="733">
        <v>-461</v>
      </c>
      <c r="M12" s="733">
        <v>-461</v>
      </c>
      <c r="N12" s="742" t="s">
        <v>125</v>
      </c>
      <c r="O12" s="733">
        <v>-461</v>
      </c>
    </row>
    <row r="13" spans="1:15" ht="24.75" customHeight="1">
      <c r="A13" s="739"/>
      <c r="B13" s="740" t="s">
        <v>796</v>
      </c>
      <c r="C13" s="740" t="s">
        <v>127</v>
      </c>
      <c r="D13" s="741"/>
      <c r="E13" s="742" t="s">
        <v>125</v>
      </c>
      <c r="F13" s="742" t="s">
        <v>125</v>
      </c>
      <c r="G13" s="742" t="s">
        <v>125</v>
      </c>
      <c r="H13" s="742" t="s">
        <v>125</v>
      </c>
      <c r="I13" s="742" t="s">
        <v>125</v>
      </c>
      <c r="J13" s="742" t="s">
        <v>125</v>
      </c>
      <c r="K13" s="742" t="s">
        <v>125</v>
      </c>
      <c r="L13" s="733">
        <v>-38</v>
      </c>
      <c r="M13" s="733">
        <v>-38</v>
      </c>
      <c r="N13" s="742" t="s">
        <v>125</v>
      </c>
      <c r="O13" s="733">
        <v>-38</v>
      </c>
    </row>
    <row r="14" spans="1:15" ht="24.75" customHeight="1">
      <c r="A14" s="739"/>
      <c r="B14" s="740"/>
      <c r="C14" s="743" t="s">
        <v>128</v>
      </c>
      <c r="D14" s="741"/>
      <c r="E14" s="742" t="s">
        <v>125</v>
      </c>
      <c r="F14" s="742" t="s">
        <v>125</v>
      </c>
      <c r="G14" s="742" t="s">
        <v>125</v>
      </c>
      <c r="H14" s="742" t="s">
        <v>125</v>
      </c>
      <c r="I14" s="742" t="s">
        <v>125</v>
      </c>
      <c r="J14" s="742" t="s">
        <v>125</v>
      </c>
      <c r="K14" s="733">
        <v>6200</v>
      </c>
      <c r="L14" s="733">
        <v>-6200</v>
      </c>
      <c r="M14" s="742" t="s">
        <v>125</v>
      </c>
      <c r="N14" s="742" t="s">
        <v>125</v>
      </c>
      <c r="O14" s="742" t="s">
        <v>125</v>
      </c>
    </row>
    <row r="15" spans="1:15" ht="24.75" customHeight="1">
      <c r="A15" s="739"/>
      <c r="B15" s="740" t="s">
        <v>690</v>
      </c>
      <c r="C15" s="740" t="s">
        <v>129</v>
      </c>
      <c r="D15" s="741"/>
      <c r="E15" s="742" t="s">
        <v>125</v>
      </c>
      <c r="F15" s="742" t="s">
        <v>125</v>
      </c>
      <c r="G15" s="742" t="s">
        <v>125</v>
      </c>
      <c r="H15" s="742" t="s">
        <v>125</v>
      </c>
      <c r="I15" s="742" t="s">
        <v>125</v>
      </c>
      <c r="J15" s="742" t="s">
        <v>125</v>
      </c>
      <c r="K15" s="742" t="s">
        <v>125</v>
      </c>
      <c r="L15" s="733">
        <v>7718</v>
      </c>
      <c r="M15" s="733">
        <f>SUM(I15:L15)</f>
        <v>7718</v>
      </c>
      <c r="N15" s="742" t="s">
        <v>125</v>
      </c>
      <c r="O15" s="733">
        <v>7718</v>
      </c>
    </row>
    <row r="16" spans="1:15" ht="24.75" customHeight="1">
      <c r="A16" s="739"/>
      <c r="B16" s="740" t="s">
        <v>797</v>
      </c>
      <c r="C16" s="740" t="s">
        <v>283</v>
      </c>
      <c r="D16" s="741"/>
      <c r="E16" s="742" t="s">
        <v>125</v>
      </c>
      <c r="F16" s="742" t="s">
        <v>125</v>
      </c>
      <c r="G16" s="742" t="s">
        <v>125</v>
      </c>
      <c r="H16" s="742" t="s">
        <v>125</v>
      </c>
      <c r="I16" s="742" t="s">
        <v>125</v>
      </c>
      <c r="J16" s="742" t="s">
        <v>125</v>
      </c>
      <c r="K16" s="742" t="s">
        <v>125</v>
      </c>
      <c r="L16" s="742" t="s">
        <v>125</v>
      </c>
      <c r="M16" s="742" t="s">
        <v>125</v>
      </c>
      <c r="N16" s="733">
        <v>-80</v>
      </c>
      <c r="O16" s="733">
        <v>-80</v>
      </c>
    </row>
    <row r="17" spans="1:15" ht="24.75" customHeight="1">
      <c r="A17" s="744"/>
      <c r="B17" s="745"/>
      <c r="C17" s="740" t="s">
        <v>284</v>
      </c>
      <c r="D17" s="746"/>
      <c r="E17" s="742" t="s">
        <v>125</v>
      </c>
      <c r="F17" s="742" t="s">
        <v>125</v>
      </c>
      <c r="G17" s="733">
        <v>1</v>
      </c>
      <c r="H17" s="733">
        <v>1</v>
      </c>
      <c r="I17" s="742" t="s">
        <v>125</v>
      </c>
      <c r="J17" s="742" t="s">
        <v>125</v>
      </c>
      <c r="K17" s="742" t="s">
        <v>125</v>
      </c>
      <c r="L17" s="742" t="s">
        <v>125</v>
      </c>
      <c r="M17" s="742" t="s">
        <v>125</v>
      </c>
      <c r="N17" s="733">
        <v>1</v>
      </c>
      <c r="O17" s="733">
        <v>3</v>
      </c>
    </row>
    <row r="18" spans="1:15" ht="49.5" customHeight="1">
      <c r="A18" s="747"/>
      <c r="B18" s="748"/>
      <c r="C18" s="748" t="s">
        <v>130</v>
      </c>
      <c r="D18" s="749"/>
      <c r="E18" s="750" t="s">
        <v>125</v>
      </c>
      <c r="F18" s="750" t="s">
        <v>125</v>
      </c>
      <c r="G18" s="750" t="s">
        <v>125</v>
      </c>
      <c r="H18" s="750" t="s">
        <v>125</v>
      </c>
      <c r="I18" s="750" t="s">
        <v>125</v>
      </c>
      <c r="J18" s="750" t="s">
        <v>125</v>
      </c>
      <c r="K18" s="750" t="s">
        <v>125</v>
      </c>
      <c r="L18" s="673" t="s">
        <v>125</v>
      </c>
      <c r="M18" s="673" t="s">
        <v>125</v>
      </c>
      <c r="N18" s="673" t="s">
        <v>125</v>
      </c>
      <c r="O18" s="673" t="s">
        <v>125</v>
      </c>
    </row>
    <row r="19" spans="1:15" ht="24.75" customHeight="1">
      <c r="A19" s="728"/>
      <c r="B19" s="1449" t="s">
        <v>131</v>
      </c>
      <c r="C19" s="1446"/>
      <c r="D19" s="729"/>
      <c r="E19" s="674" t="s">
        <v>125</v>
      </c>
      <c r="F19" s="674" t="s">
        <v>125</v>
      </c>
      <c r="G19" s="751">
        <v>1</v>
      </c>
      <c r="H19" s="751">
        <v>1</v>
      </c>
      <c r="I19" s="752">
        <f>SUM(I12:I18)</f>
        <v>0</v>
      </c>
      <c r="J19" s="752">
        <f>SUM(J12:J18)</f>
        <v>0</v>
      </c>
      <c r="K19" s="751">
        <v>6200</v>
      </c>
      <c r="L19" s="734">
        <v>556</v>
      </c>
      <c r="M19" s="753">
        <v>6756</v>
      </c>
      <c r="N19" s="754">
        <v>-78</v>
      </c>
      <c r="O19" s="753">
        <v>6680</v>
      </c>
    </row>
    <row r="20" spans="1:15" ht="24.75" customHeight="1">
      <c r="A20" s="755"/>
      <c r="B20" s="1446" t="s">
        <v>132</v>
      </c>
      <c r="C20" s="1446"/>
      <c r="D20" s="756"/>
      <c r="E20" s="730">
        <v>15400</v>
      </c>
      <c r="F20" s="730">
        <v>8287</v>
      </c>
      <c r="G20" s="730">
        <v>4</v>
      </c>
      <c r="H20" s="730">
        <v>8291</v>
      </c>
      <c r="I20" s="730">
        <v>9405</v>
      </c>
      <c r="J20" s="730">
        <v>101</v>
      </c>
      <c r="K20" s="730">
        <v>92501</v>
      </c>
      <c r="L20" s="730">
        <v>9460</v>
      </c>
      <c r="M20" s="730">
        <v>111467</v>
      </c>
      <c r="N20" s="751">
        <v>-2352</v>
      </c>
      <c r="O20" s="730">
        <v>132807</v>
      </c>
    </row>
    <row r="21" spans="1:15" ht="19.5" customHeight="1">
      <c r="A21" s="757"/>
      <c r="B21" s="758"/>
      <c r="C21" s="758"/>
      <c r="D21" s="757"/>
      <c r="E21" s="759"/>
      <c r="F21" s="759"/>
      <c r="G21" s="759"/>
      <c r="H21" s="759"/>
      <c r="I21" s="759"/>
      <c r="J21" s="759"/>
      <c r="K21" s="759"/>
      <c r="L21" s="759"/>
      <c r="M21" s="759"/>
      <c r="N21" s="759"/>
      <c r="O21" s="759"/>
    </row>
    <row r="22" spans="1:14" ht="19.5" customHeight="1">
      <c r="A22" s="1423"/>
      <c r="B22" s="1424"/>
      <c r="C22" s="1424"/>
      <c r="D22" s="1425"/>
      <c r="E22" s="1432" t="s">
        <v>289</v>
      </c>
      <c r="F22" s="1433"/>
      <c r="G22" s="1434"/>
      <c r="H22" s="1441" t="s">
        <v>798</v>
      </c>
      <c r="I22" s="760"/>
      <c r="J22" s="760"/>
      <c r="K22" s="760"/>
      <c r="L22" s="760"/>
      <c r="M22" s="760"/>
      <c r="N22" s="761"/>
    </row>
    <row r="23" spans="1:14" ht="16.5" customHeight="1">
      <c r="A23" s="1426"/>
      <c r="B23" s="1427"/>
      <c r="C23" s="1427"/>
      <c r="D23" s="1428"/>
      <c r="E23" s="1441" t="s">
        <v>292</v>
      </c>
      <c r="F23" s="1441" t="s">
        <v>133</v>
      </c>
      <c r="G23" s="1441" t="s">
        <v>134</v>
      </c>
      <c r="H23" s="1442"/>
      <c r="I23" s="726"/>
      <c r="J23" s="761"/>
      <c r="K23" s="761"/>
      <c r="L23" s="761"/>
      <c r="M23" s="761"/>
      <c r="N23" s="760"/>
    </row>
    <row r="24" spans="1:14" ht="16.5" customHeight="1">
      <c r="A24" s="1426"/>
      <c r="B24" s="1427"/>
      <c r="C24" s="1427"/>
      <c r="D24" s="1428"/>
      <c r="E24" s="1442"/>
      <c r="F24" s="1442"/>
      <c r="G24" s="1442"/>
      <c r="H24" s="1442"/>
      <c r="I24" s="726"/>
      <c r="J24" s="760"/>
      <c r="K24" s="760"/>
      <c r="L24" s="760"/>
      <c r="M24" s="760"/>
      <c r="N24" s="760"/>
    </row>
    <row r="25" spans="1:14" ht="16.5" customHeight="1">
      <c r="A25" s="1429"/>
      <c r="B25" s="1430"/>
      <c r="C25" s="1430"/>
      <c r="D25" s="1431"/>
      <c r="E25" s="1442"/>
      <c r="F25" s="1442"/>
      <c r="G25" s="1442"/>
      <c r="H25" s="1442"/>
      <c r="I25" s="726"/>
      <c r="J25" s="760"/>
      <c r="K25" s="760"/>
      <c r="L25" s="760"/>
      <c r="M25" s="760"/>
      <c r="N25" s="760"/>
    </row>
    <row r="26" spans="1:14" ht="24.75" customHeight="1">
      <c r="A26" s="728"/>
      <c r="B26" s="1446" t="s">
        <v>122</v>
      </c>
      <c r="C26" s="1446"/>
      <c r="D26" s="729"/>
      <c r="E26" s="730">
        <v>46781</v>
      </c>
      <c r="F26" s="762">
        <v>0</v>
      </c>
      <c r="G26" s="730">
        <v>46781</v>
      </c>
      <c r="H26" s="730">
        <v>172908</v>
      </c>
      <c r="I26" s="726"/>
      <c r="J26" s="759"/>
      <c r="K26" s="759"/>
      <c r="L26" s="759"/>
      <c r="M26" s="759"/>
      <c r="N26" s="759"/>
    </row>
    <row r="27" spans="1:14" ht="24.75" customHeight="1">
      <c r="A27" s="735"/>
      <c r="B27" s="1447" t="s">
        <v>123</v>
      </c>
      <c r="C27" s="1448"/>
      <c r="D27" s="736"/>
      <c r="E27" s="737"/>
      <c r="F27" s="737"/>
      <c r="G27" s="737"/>
      <c r="H27" s="737"/>
      <c r="I27" s="726"/>
      <c r="J27" s="759"/>
      <c r="K27" s="759"/>
      <c r="L27" s="759"/>
      <c r="M27" s="759"/>
      <c r="N27" s="759"/>
    </row>
    <row r="28" spans="1:14" ht="24.75" customHeight="1">
      <c r="A28" s="739"/>
      <c r="B28" s="740" t="s">
        <v>687</v>
      </c>
      <c r="C28" s="740" t="s">
        <v>124</v>
      </c>
      <c r="D28" s="741"/>
      <c r="E28" s="742" t="s">
        <v>125</v>
      </c>
      <c r="F28" s="742" t="s">
        <v>125</v>
      </c>
      <c r="G28" s="742" t="s">
        <v>125</v>
      </c>
      <c r="H28" s="733">
        <v>-461</v>
      </c>
      <c r="I28" s="726"/>
      <c r="J28" s="763"/>
      <c r="K28" s="763"/>
      <c r="L28" s="763"/>
      <c r="M28" s="763"/>
      <c r="N28" s="759"/>
    </row>
    <row r="29" spans="1:14" ht="24.75" customHeight="1">
      <c r="A29" s="739"/>
      <c r="B29" s="740" t="s">
        <v>687</v>
      </c>
      <c r="C29" s="740" t="s">
        <v>126</v>
      </c>
      <c r="D29" s="741"/>
      <c r="E29" s="742" t="s">
        <v>125</v>
      </c>
      <c r="F29" s="742" t="s">
        <v>125</v>
      </c>
      <c r="G29" s="742" t="s">
        <v>125</v>
      </c>
      <c r="H29" s="733">
        <v>-461</v>
      </c>
      <c r="I29" s="726"/>
      <c r="J29" s="763"/>
      <c r="K29" s="763"/>
      <c r="L29" s="763"/>
      <c r="M29" s="763"/>
      <c r="N29" s="759"/>
    </row>
    <row r="30" spans="1:14" ht="24.75" customHeight="1">
      <c r="A30" s="739"/>
      <c r="B30" s="740" t="s">
        <v>796</v>
      </c>
      <c r="C30" s="740" t="s">
        <v>127</v>
      </c>
      <c r="D30" s="741"/>
      <c r="E30" s="742" t="s">
        <v>125</v>
      </c>
      <c r="F30" s="742" t="s">
        <v>125</v>
      </c>
      <c r="G30" s="742" t="s">
        <v>125</v>
      </c>
      <c r="H30" s="733">
        <v>-38</v>
      </c>
      <c r="I30" s="726"/>
      <c r="J30" s="763"/>
      <c r="K30" s="763"/>
      <c r="L30" s="763"/>
      <c r="M30" s="763"/>
      <c r="N30" s="759"/>
    </row>
    <row r="31" spans="1:14" ht="24.75" customHeight="1">
      <c r="A31" s="739"/>
      <c r="B31" s="740"/>
      <c r="C31" s="743" t="s">
        <v>128</v>
      </c>
      <c r="D31" s="741"/>
      <c r="E31" s="742" t="s">
        <v>125</v>
      </c>
      <c r="F31" s="742" t="s">
        <v>125</v>
      </c>
      <c r="G31" s="742" t="s">
        <v>125</v>
      </c>
      <c r="H31" s="742" t="s">
        <v>125</v>
      </c>
      <c r="I31" s="726"/>
      <c r="J31" s="763"/>
      <c r="K31" s="763"/>
      <c r="L31" s="763"/>
      <c r="M31" s="763"/>
      <c r="N31" s="759"/>
    </row>
    <row r="32" spans="1:14" ht="24.75" customHeight="1">
      <c r="A32" s="739"/>
      <c r="B32" s="740" t="s">
        <v>690</v>
      </c>
      <c r="C32" s="740" t="s">
        <v>129</v>
      </c>
      <c r="D32" s="741"/>
      <c r="E32" s="742" t="s">
        <v>125</v>
      </c>
      <c r="F32" s="742" t="s">
        <v>125</v>
      </c>
      <c r="G32" s="742" t="s">
        <v>125</v>
      </c>
      <c r="H32" s="733">
        <v>7718</v>
      </c>
      <c r="I32" s="726"/>
      <c r="J32" s="763"/>
      <c r="K32" s="763"/>
      <c r="L32" s="763"/>
      <c r="M32" s="763"/>
      <c r="N32" s="759"/>
    </row>
    <row r="33" spans="1:14" ht="24.75" customHeight="1">
      <c r="A33" s="739"/>
      <c r="B33" s="740" t="s">
        <v>797</v>
      </c>
      <c r="C33" s="740" t="s">
        <v>283</v>
      </c>
      <c r="D33" s="741"/>
      <c r="E33" s="742" t="s">
        <v>125</v>
      </c>
      <c r="F33" s="742" t="s">
        <v>125</v>
      </c>
      <c r="G33" s="742" t="s">
        <v>125</v>
      </c>
      <c r="H33" s="733">
        <v>-80</v>
      </c>
      <c r="I33" s="726"/>
      <c r="J33" s="763"/>
      <c r="K33" s="763"/>
      <c r="L33" s="763"/>
      <c r="M33" s="763"/>
      <c r="N33" s="759"/>
    </row>
    <row r="34" spans="1:14" ht="24.75" customHeight="1">
      <c r="A34" s="744"/>
      <c r="B34" s="745"/>
      <c r="C34" s="740" t="s">
        <v>284</v>
      </c>
      <c r="D34" s="746"/>
      <c r="E34" s="742" t="s">
        <v>125</v>
      </c>
      <c r="F34" s="742" t="s">
        <v>125</v>
      </c>
      <c r="G34" s="742" t="s">
        <v>125</v>
      </c>
      <c r="H34" s="733">
        <v>3</v>
      </c>
      <c r="I34" s="726"/>
      <c r="J34" s="763"/>
      <c r="K34" s="763"/>
      <c r="L34" s="763"/>
      <c r="M34" s="763"/>
      <c r="N34" s="763"/>
    </row>
    <row r="35" spans="1:14" ht="49.5" customHeight="1">
      <c r="A35" s="747"/>
      <c r="B35" s="748"/>
      <c r="C35" s="748" t="s">
        <v>130</v>
      </c>
      <c r="D35" s="749"/>
      <c r="E35" s="764">
        <v>4290</v>
      </c>
      <c r="F35" s="731">
        <v>5</v>
      </c>
      <c r="G35" s="764">
        <v>4295</v>
      </c>
      <c r="H35" s="764">
        <v>4295</v>
      </c>
      <c r="I35" s="726"/>
      <c r="J35" s="763"/>
      <c r="K35" s="763"/>
      <c r="L35" s="763"/>
      <c r="M35" s="763"/>
      <c r="N35" s="763"/>
    </row>
    <row r="36" spans="1:14" ht="24.75" customHeight="1">
      <c r="A36" s="728"/>
      <c r="B36" s="1449" t="s">
        <v>131</v>
      </c>
      <c r="C36" s="1446"/>
      <c r="D36" s="729"/>
      <c r="E36" s="751">
        <v>4290</v>
      </c>
      <c r="F36" s="730">
        <v>5</v>
      </c>
      <c r="G36" s="751">
        <v>4295</v>
      </c>
      <c r="H36" s="751">
        <v>10975</v>
      </c>
      <c r="I36" s="726"/>
      <c r="J36" s="763"/>
      <c r="K36" s="763"/>
      <c r="L36" s="763"/>
      <c r="M36" s="763"/>
      <c r="N36" s="759"/>
    </row>
    <row r="37" spans="1:14" ht="24.75" customHeight="1">
      <c r="A37" s="755"/>
      <c r="B37" s="1446" t="s">
        <v>132</v>
      </c>
      <c r="C37" s="1446"/>
      <c r="D37" s="756"/>
      <c r="E37" s="730">
        <v>51072</v>
      </c>
      <c r="F37" s="730">
        <v>5</v>
      </c>
      <c r="G37" s="730">
        <v>51077</v>
      </c>
      <c r="H37" s="730">
        <v>183884</v>
      </c>
      <c r="I37" s="726"/>
      <c r="J37" s="759"/>
      <c r="K37" s="759"/>
      <c r="L37" s="759"/>
      <c r="M37" s="759"/>
      <c r="N37" s="759"/>
    </row>
    <row r="38" spans="1:2" ht="15" customHeight="1">
      <c r="A38" s="353"/>
      <c r="B38" s="578" t="s">
        <v>57</v>
      </c>
    </row>
    <row r="39" spans="2:8" ht="15" customHeight="1">
      <c r="B39" s="578" t="s">
        <v>56</v>
      </c>
      <c r="E39" s="765"/>
      <c r="F39" s="766"/>
      <c r="G39" s="766"/>
      <c r="H39" s="766"/>
    </row>
    <row r="40" spans="5:15" ht="16.5" customHeight="1">
      <c r="E40" s="766"/>
      <c r="F40" s="766"/>
      <c r="G40" s="766"/>
      <c r="H40" s="765"/>
      <c r="I40" s="766"/>
      <c r="J40" s="765"/>
      <c r="K40" s="766"/>
      <c r="L40" s="765"/>
      <c r="M40" s="766"/>
      <c r="N40" s="765"/>
      <c r="O40" s="766"/>
    </row>
    <row r="41" spans="5:8" ht="16.5" customHeight="1">
      <c r="E41" s="766"/>
      <c r="F41" s="766"/>
      <c r="G41" s="766"/>
      <c r="H41" s="766"/>
    </row>
  </sheetData>
  <mergeCells count="34">
    <mergeCell ref="B26:C26"/>
    <mergeCell ref="B27:C27"/>
    <mergeCell ref="B36:C36"/>
    <mergeCell ref="B37:C37"/>
    <mergeCell ref="A22:D25"/>
    <mergeCell ref="E22:G22"/>
    <mergeCell ref="H22:H25"/>
    <mergeCell ref="E23:E25"/>
    <mergeCell ref="F23:F25"/>
    <mergeCell ref="G23:G25"/>
    <mergeCell ref="B9:C9"/>
    <mergeCell ref="B10:C10"/>
    <mergeCell ref="B19:C19"/>
    <mergeCell ref="B20:C20"/>
    <mergeCell ref="I6:I8"/>
    <mergeCell ref="J6:L6"/>
    <mergeCell ref="M6:M8"/>
    <mergeCell ref="J7:J8"/>
    <mergeCell ref="K7:K8"/>
    <mergeCell ref="L7:L8"/>
    <mergeCell ref="A4:D8"/>
    <mergeCell ref="E4:O4"/>
    <mergeCell ref="E5:E8"/>
    <mergeCell ref="F5:H5"/>
    <mergeCell ref="I5:M5"/>
    <mergeCell ref="N5:N8"/>
    <mergeCell ref="O5:O8"/>
    <mergeCell ref="F6:F8"/>
    <mergeCell ref="G6:G8"/>
    <mergeCell ref="H6:H8"/>
    <mergeCell ref="C1:E1"/>
    <mergeCell ref="F1:H1"/>
    <mergeCell ref="I1:K1"/>
    <mergeCell ref="A2:O2"/>
  </mergeCells>
  <printOptions/>
  <pageMargins left="0.3937007874015748" right="0.3937007874015748" top="0.7874015748031497" bottom="0.3937007874015748" header="0.5118110236220472" footer="0.5118110236220472"/>
  <pageSetup horizontalDpi="300" verticalDpi="300" orientation="portrait" paperSize="9" scale="87" r:id="rId1"/>
  <headerFooter alignWithMargins="0">
    <oddHeader>&amp;C&amp;A</oddHeader>
  </headerFooter>
</worksheet>
</file>

<file path=xl/worksheets/sheet24.xml><?xml version="1.0" encoding="utf-8"?>
<worksheet xmlns="http://schemas.openxmlformats.org/spreadsheetml/2006/main" xmlns:r="http://schemas.openxmlformats.org/officeDocument/2006/relationships">
  <dimension ref="A1:M53"/>
  <sheetViews>
    <sheetView workbookViewId="0" topLeftCell="A1">
      <selection activeCell="A1" sqref="A1"/>
    </sheetView>
  </sheetViews>
  <sheetFormatPr defaultColWidth="9.00390625" defaultRowHeight="13.5"/>
  <cols>
    <col min="1" max="1" width="2.625" style="767" customWidth="1"/>
    <col min="2" max="2" width="28.625" style="767" customWidth="1"/>
    <col min="3" max="13" width="14.625" style="767" customWidth="1"/>
    <col min="14" max="16384" width="9.00390625" style="767" customWidth="1"/>
  </cols>
  <sheetData>
    <row r="1" ht="13.5">
      <c r="M1" s="768" t="s">
        <v>799</v>
      </c>
    </row>
    <row r="2" spans="2:4" ht="14.25">
      <c r="B2" s="769" t="s">
        <v>800</v>
      </c>
      <c r="D2" s="767" t="s">
        <v>801</v>
      </c>
    </row>
    <row r="3" ht="13.5">
      <c r="D3" s="767" t="s">
        <v>802</v>
      </c>
    </row>
    <row r="4" spans="2:13" ht="14.25">
      <c r="B4" s="769"/>
      <c r="M4" s="768" t="s">
        <v>180</v>
      </c>
    </row>
    <row r="5" spans="1:13" ht="13.5">
      <c r="A5" s="770"/>
      <c r="B5" s="771"/>
      <c r="C5" s="772" t="s">
        <v>375</v>
      </c>
      <c r="D5" s="773"/>
      <c r="E5" s="773"/>
      <c r="F5" s="773"/>
      <c r="G5" s="773"/>
      <c r="H5" s="773"/>
      <c r="I5" s="773"/>
      <c r="J5" s="773"/>
      <c r="K5" s="773"/>
      <c r="L5" s="773"/>
      <c r="M5" s="774"/>
    </row>
    <row r="6" spans="1:13" s="778" customFormat="1" ht="13.5" customHeight="1">
      <c r="A6" s="775"/>
      <c r="B6" s="776"/>
      <c r="C6" s="1450" t="s">
        <v>182</v>
      </c>
      <c r="D6" s="777" t="s">
        <v>183</v>
      </c>
      <c r="E6" s="777"/>
      <c r="F6" s="777"/>
      <c r="G6" s="1451" t="s">
        <v>184</v>
      </c>
      <c r="H6" s="1452"/>
      <c r="I6" s="1452"/>
      <c r="J6" s="1452"/>
      <c r="K6" s="1452"/>
      <c r="L6" s="1453"/>
      <c r="M6" s="1454" t="s">
        <v>188</v>
      </c>
    </row>
    <row r="7" spans="1:13" s="778" customFormat="1" ht="12">
      <c r="A7" s="775"/>
      <c r="B7" s="776"/>
      <c r="C7" s="1450"/>
      <c r="D7" s="1457" t="s">
        <v>383</v>
      </c>
      <c r="E7" s="1457" t="s">
        <v>475</v>
      </c>
      <c r="F7" s="1457" t="s">
        <v>708</v>
      </c>
      <c r="G7" s="1457" t="s">
        <v>186</v>
      </c>
      <c r="H7" s="1451" t="s">
        <v>187</v>
      </c>
      <c r="I7" s="1452"/>
      <c r="J7" s="1452"/>
      <c r="K7" s="1452"/>
      <c r="L7" s="1453"/>
      <c r="M7" s="1455"/>
    </row>
    <row r="8" spans="1:13" s="778" customFormat="1" ht="31.5" customHeight="1">
      <c r="A8" s="780"/>
      <c r="B8" s="781"/>
      <c r="C8" s="1450"/>
      <c r="D8" s="1457"/>
      <c r="E8" s="1457"/>
      <c r="F8" s="1457"/>
      <c r="G8" s="1457"/>
      <c r="H8" s="779" t="s">
        <v>729</v>
      </c>
      <c r="I8" s="779" t="s">
        <v>803</v>
      </c>
      <c r="J8" s="779" t="s">
        <v>386</v>
      </c>
      <c r="K8" s="779" t="s">
        <v>388</v>
      </c>
      <c r="L8" s="779" t="s">
        <v>389</v>
      </c>
      <c r="M8" s="1456"/>
    </row>
    <row r="9" spans="1:13" ht="15.75" customHeight="1">
      <c r="A9" s="782" t="s">
        <v>560</v>
      </c>
      <c r="B9" s="774"/>
      <c r="C9" s="783">
        <v>52243.179705</v>
      </c>
      <c r="D9" s="783">
        <v>28509.455028</v>
      </c>
      <c r="E9" s="783">
        <v>581</v>
      </c>
      <c r="F9" s="783">
        <v>29091.141385</v>
      </c>
      <c r="G9" s="783">
        <v>47610.440782</v>
      </c>
      <c r="H9" s="783">
        <v>627.169915</v>
      </c>
      <c r="I9" s="783">
        <v>258</v>
      </c>
      <c r="J9" s="783">
        <v>600</v>
      </c>
      <c r="K9" s="783">
        <v>170500</v>
      </c>
      <c r="L9" s="783">
        <v>35021.055598</v>
      </c>
      <c r="M9" s="783">
        <v>254617.184345</v>
      </c>
    </row>
    <row r="10" spans="1:13" ht="15.75" customHeight="1">
      <c r="A10" s="782" t="s">
        <v>561</v>
      </c>
      <c r="B10" s="774"/>
      <c r="C10" s="783"/>
      <c r="D10" s="783"/>
      <c r="E10" s="783"/>
      <c r="F10" s="783"/>
      <c r="G10" s="783"/>
      <c r="H10" s="783"/>
      <c r="I10" s="783"/>
      <c r="J10" s="783"/>
      <c r="K10" s="783"/>
      <c r="L10" s="783"/>
      <c r="M10" s="783"/>
    </row>
    <row r="11" spans="1:13" ht="15.75" customHeight="1">
      <c r="A11" s="784"/>
      <c r="B11" s="785" t="s">
        <v>393</v>
      </c>
      <c r="C11" s="783"/>
      <c r="D11" s="783"/>
      <c r="E11" s="783"/>
      <c r="F11" s="783"/>
      <c r="G11" s="783"/>
      <c r="H11" s="783"/>
      <c r="I11" s="783"/>
      <c r="J11" s="783"/>
      <c r="K11" s="783"/>
      <c r="L11" s="783">
        <v>-2092</v>
      </c>
      <c r="M11" s="783">
        <v>-2092</v>
      </c>
    </row>
    <row r="12" spans="1:13" ht="15.75" customHeight="1">
      <c r="A12" s="784"/>
      <c r="B12" s="785" t="s">
        <v>482</v>
      </c>
      <c r="C12" s="783"/>
      <c r="D12" s="783"/>
      <c r="E12" s="783"/>
      <c r="F12" s="783"/>
      <c r="G12" s="783"/>
      <c r="H12" s="783"/>
      <c r="I12" s="783"/>
      <c r="J12" s="783"/>
      <c r="K12" s="783"/>
      <c r="L12" s="786">
        <v>-1841</v>
      </c>
      <c r="M12" s="783">
        <v>-1841</v>
      </c>
    </row>
    <row r="13" spans="1:13" ht="15.75" customHeight="1">
      <c r="A13" s="784"/>
      <c r="B13" s="785" t="s">
        <v>395</v>
      </c>
      <c r="C13" s="783"/>
      <c r="D13" s="783"/>
      <c r="E13" s="783"/>
      <c r="F13" s="783"/>
      <c r="G13" s="783"/>
      <c r="H13" s="783"/>
      <c r="I13" s="783"/>
      <c r="J13" s="783"/>
      <c r="K13" s="783"/>
      <c r="L13" s="783">
        <v>-47.3</v>
      </c>
      <c r="M13" s="783">
        <v>-47.3</v>
      </c>
    </row>
    <row r="14" spans="1:13" ht="15.75" customHeight="1">
      <c r="A14" s="784"/>
      <c r="B14" s="785" t="s">
        <v>804</v>
      </c>
      <c r="C14" s="783"/>
      <c r="D14" s="783"/>
      <c r="E14" s="783"/>
      <c r="F14" s="783"/>
      <c r="G14" s="783"/>
      <c r="H14" s="783">
        <v>44.316112</v>
      </c>
      <c r="I14" s="783"/>
      <c r="J14" s="783"/>
      <c r="K14" s="783"/>
      <c r="L14" s="783">
        <v>-44</v>
      </c>
      <c r="M14" s="787" t="s">
        <v>239</v>
      </c>
    </row>
    <row r="15" spans="1:13" ht="15.75" customHeight="1">
      <c r="A15" s="784"/>
      <c r="B15" s="785" t="s">
        <v>805</v>
      </c>
      <c r="C15" s="783"/>
      <c r="D15" s="783"/>
      <c r="E15" s="783"/>
      <c r="F15" s="783"/>
      <c r="G15" s="783"/>
      <c r="H15" s="783">
        <v>109.136148</v>
      </c>
      <c r="I15" s="783"/>
      <c r="J15" s="783"/>
      <c r="K15" s="783"/>
      <c r="L15" s="783">
        <v>-109.136148</v>
      </c>
      <c r="M15" s="787" t="s">
        <v>239</v>
      </c>
    </row>
    <row r="16" spans="1:13" ht="15.75" customHeight="1">
      <c r="A16" s="784"/>
      <c r="B16" s="785" t="s">
        <v>806</v>
      </c>
      <c r="C16" s="783"/>
      <c r="D16" s="783"/>
      <c r="E16" s="783"/>
      <c r="F16" s="783"/>
      <c r="G16" s="783"/>
      <c r="H16" s="783">
        <v>-14</v>
      </c>
      <c r="I16" s="783"/>
      <c r="J16" s="783"/>
      <c r="K16" s="783"/>
      <c r="L16" s="783">
        <v>14</v>
      </c>
      <c r="M16" s="787" t="s">
        <v>239</v>
      </c>
    </row>
    <row r="17" spans="1:13" ht="15.75" customHeight="1">
      <c r="A17" s="784"/>
      <c r="B17" s="785" t="s">
        <v>807</v>
      </c>
      <c r="C17" s="783"/>
      <c r="D17" s="783"/>
      <c r="E17" s="783"/>
      <c r="F17" s="783"/>
      <c r="G17" s="783"/>
      <c r="H17" s="783"/>
      <c r="I17" s="783">
        <v>263</v>
      </c>
      <c r="J17" s="783"/>
      <c r="K17" s="783"/>
      <c r="L17" s="783">
        <v>-263</v>
      </c>
      <c r="M17" s="787" t="s">
        <v>239</v>
      </c>
    </row>
    <row r="18" spans="1:13" ht="15.75" customHeight="1">
      <c r="A18" s="784"/>
      <c r="B18" s="785" t="s">
        <v>808</v>
      </c>
      <c r="C18" s="783"/>
      <c r="D18" s="783"/>
      <c r="E18" s="783"/>
      <c r="F18" s="783"/>
      <c r="G18" s="783"/>
      <c r="H18" s="783"/>
      <c r="I18" s="783">
        <v>257</v>
      </c>
      <c r="J18" s="783"/>
      <c r="K18" s="783"/>
      <c r="L18" s="783">
        <v>-257.266628</v>
      </c>
      <c r="M18" s="787" t="s">
        <v>239</v>
      </c>
    </row>
    <row r="19" spans="1:13" ht="15.75" customHeight="1">
      <c r="A19" s="784"/>
      <c r="B19" s="785" t="s">
        <v>809</v>
      </c>
      <c r="C19" s="783"/>
      <c r="D19" s="783"/>
      <c r="E19" s="783"/>
      <c r="F19" s="783"/>
      <c r="G19" s="783"/>
      <c r="H19" s="783"/>
      <c r="I19" s="783">
        <v>-521</v>
      </c>
      <c r="J19" s="783"/>
      <c r="K19" s="783"/>
      <c r="L19" s="783">
        <v>521</v>
      </c>
      <c r="M19" s="787" t="s">
        <v>239</v>
      </c>
    </row>
    <row r="20" spans="1:13" ht="15.75" customHeight="1">
      <c r="A20" s="784"/>
      <c r="B20" s="785" t="s">
        <v>810</v>
      </c>
      <c r="C20" s="783"/>
      <c r="D20" s="783"/>
      <c r="E20" s="783"/>
      <c r="F20" s="783"/>
      <c r="G20" s="783"/>
      <c r="H20" s="783"/>
      <c r="I20" s="783"/>
      <c r="J20" s="783"/>
      <c r="K20" s="783">
        <v>23000</v>
      </c>
      <c r="L20" s="783">
        <v>-23000</v>
      </c>
      <c r="M20" s="787" t="s">
        <v>239</v>
      </c>
    </row>
    <row r="21" spans="1:13" ht="15.75" customHeight="1">
      <c r="A21" s="784"/>
      <c r="B21" s="785" t="s">
        <v>191</v>
      </c>
      <c r="C21" s="783"/>
      <c r="D21" s="783"/>
      <c r="E21" s="783"/>
      <c r="F21" s="783"/>
      <c r="G21" s="783"/>
      <c r="H21" s="783"/>
      <c r="I21" s="783"/>
      <c r="J21" s="783"/>
      <c r="K21" s="783"/>
      <c r="L21" s="783">
        <v>22235</v>
      </c>
      <c r="M21" s="783">
        <v>22235</v>
      </c>
    </row>
    <row r="22" spans="1:13" ht="15.75" customHeight="1">
      <c r="A22" s="784"/>
      <c r="B22" s="785" t="s">
        <v>404</v>
      </c>
      <c r="C22" s="783"/>
      <c r="D22" s="783"/>
      <c r="E22" s="783"/>
      <c r="F22" s="783"/>
      <c r="G22" s="783"/>
      <c r="H22" s="783"/>
      <c r="I22" s="783"/>
      <c r="J22" s="783"/>
      <c r="K22" s="783"/>
      <c r="L22" s="783"/>
      <c r="M22" s="783"/>
    </row>
    <row r="23" spans="1:13" ht="15.75" customHeight="1">
      <c r="A23" s="784"/>
      <c r="B23" s="785" t="s">
        <v>406</v>
      </c>
      <c r="C23" s="783"/>
      <c r="D23" s="783"/>
      <c r="E23" s="783">
        <v>2</v>
      </c>
      <c r="F23" s="783">
        <v>2</v>
      </c>
      <c r="G23" s="783"/>
      <c r="H23" s="783"/>
      <c r="I23" s="783"/>
      <c r="J23" s="783"/>
      <c r="K23" s="783"/>
      <c r="L23" s="783"/>
      <c r="M23" s="783"/>
    </row>
    <row r="24" spans="1:13" ht="15.75" customHeight="1">
      <c r="A24" s="788"/>
      <c r="B24" s="785" t="s">
        <v>811</v>
      </c>
      <c r="C24" s="783"/>
      <c r="D24" s="783">
        <v>1099</v>
      </c>
      <c r="E24" s="783"/>
      <c r="F24" s="783">
        <v>1099</v>
      </c>
      <c r="G24" s="783"/>
      <c r="H24" s="783"/>
      <c r="I24" s="783"/>
      <c r="J24" s="783"/>
      <c r="K24" s="783"/>
      <c r="L24" s="783"/>
      <c r="M24" s="783"/>
    </row>
    <row r="25" spans="1:13" ht="15.75" customHeight="1">
      <c r="A25" s="1458" t="s">
        <v>812</v>
      </c>
      <c r="B25" s="1459"/>
      <c r="C25" s="783"/>
      <c r="D25" s="783"/>
      <c r="E25" s="783"/>
      <c r="F25" s="783"/>
      <c r="G25" s="783"/>
      <c r="H25" s="783"/>
      <c r="I25" s="783"/>
      <c r="J25" s="783"/>
      <c r="K25" s="783"/>
      <c r="L25" s="783"/>
      <c r="M25" s="783"/>
    </row>
    <row r="26" spans="1:13" ht="15.75" customHeight="1">
      <c r="A26" s="782" t="s">
        <v>813</v>
      </c>
      <c r="B26" s="774"/>
      <c r="C26" s="787" t="s">
        <v>239</v>
      </c>
      <c r="D26" s="783">
        <v>1099</v>
      </c>
      <c r="E26" s="783">
        <v>2</v>
      </c>
      <c r="F26" s="783">
        <v>1102</v>
      </c>
      <c r="G26" s="787" t="s">
        <v>239</v>
      </c>
      <c r="H26" s="783">
        <v>138</v>
      </c>
      <c r="I26" s="783">
        <v>-1.251422</v>
      </c>
      <c r="J26" s="787" t="s">
        <v>239</v>
      </c>
      <c r="K26" s="783">
        <v>23000</v>
      </c>
      <c r="L26" s="783">
        <v>-4883</v>
      </c>
      <c r="M26" s="783">
        <v>18253</v>
      </c>
    </row>
    <row r="27" spans="1:13" ht="15.75" customHeight="1">
      <c r="A27" s="782" t="s">
        <v>411</v>
      </c>
      <c r="B27" s="774"/>
      <c r="C27" s="783">
        <v>52243.179705</v>
      </c>
      <c r="D27" s="783">
        <v>29609.207448</v>
      </c>
      <c r="E27" s="783">
        <v>584.276032</v>
      </c>
      <c r="F27" s="783">
        <v>30193.48348</v>
      </c>
      <c r="G27" s="783">
        <v>47610.440782</v>
      </c>
      <c r="H27" s="783">
        <v>765</v>
      </c>
      <c r="I27" s="783">
        <v>257.266628</v>
      </c>
      <c r="J27" s="783">
        <v>600</v>
      </c>
      <c r="K27" s="783">
        <v>193500</v>
      </c>
      <c r="L27" s="783">
        <v>30137</v>
      </c>
      <c r="M27" s="783">
        <v>272871</v>
      </c>
    </row>
    <row r="28" spans="10:13" ht="9.75" customHeight="1">
      <c r="J28" s="790"/>
      <c r="K28" s="790"/>
      <c r="L28" s="790"/>
      <c r="M28" s="790"/>
    </row>
    <row r="29" spans="1:13" ht="13.5">
      <c r="A29" s="770"/>
      <c r="B29" s="771"/>
      <c r="C29" s="791" t="s">
        <v>375</v>
      </c>
      <c r="D29" s="792"/>
      <c r="E29" s="777" t="s">
        <v>573</v>
      </c>
      <c r="F29" s="777"/>
      <c r="G29" s="777"/>
      <c r="H29" s="1454" t="s">
        <v>200</v>
      </c>
      <c r="J29" s="790"/>
      <c r="K29" s="790"/>
      <c r="L29" s="793"/>
      <c r="M29" s="790"/>
    </row>
    <row r="30" spans="1:13" ht="13.5">
      <c r="A30" s="784"/>
      <c r="B30" s="794"/>
      <c r="C30" s="1457" t="s">
        <v>378</v>
      </c>
      <c r="D30" s="1457" t="s">
        <v>185</v>
      </c>
      <c r="E30" s="1457" t="s">
        <v>379</v>
      </c>
      <c r="F30" s="1457" t="s">
        <v>202</v>
      </c>
      <c r="G30" s="1454" t="s">
        <v>814</v>
      </c>
      <c r="H30" s="1455"/>
      <c r="J30" s="790"/>
      <c r="K30" s="790"/>
      <c r="L30" s="793"/>
      <c r="M30" s="790"/>
    </row>
    <row r="31" spans="1:13" ht="12.75" customHeight="1">
      <c r="A31" s="784"/>
      <c r="B31" s="794"/>
      <c r="C31" s="1457"/>
      <c r="D31" s="1457"/>
      <c r="E31" s="1457"/>
      <c r="F31" s="1457"/>
      <c r="G31" s="1455"/>
      <c r="H31" s="1455"/>
      <c r="J31" s="790"/>
      <c r="K31" s="790"/>
      <c r="L31" s="790"/>
      <c r="M31" s="790"/>
    </row>
    <row r="32" spans="1:13" ht="7.5" customHeight="1">
      <c r="A32" s="795"/>
      <c r="B32" s="796"/>
      <c r="C32" s="1457"/>
      <c r="D32" s="1457"/>
      <c r="E32" s="1457"/>
      <c r="F32" s="1457"/>
      <c r="G32" s="1456"/>
      <c r="H32" s="1456"/>
      <c r="J32" s="790"/>
      <c r="K32" s="790"/>
      <c r="L32" s="790"/>
      <c r="M32" s="790"/>
    </row>
    <row r="33" spans="1:13" ht="15.75" customHeight="1">
      <c r="A33" s="782" t="s">
        <v>560</v>
      </c>
      <c r="B33" s="774"/>
      <c r="C33" s="783">
        <v>-7457</v>
      </c>
      <c r="D33" s="783">
        <v>328493</v>
      </c>
      <c r="E33" s="783">
        <v>148987</v>
      </c>
      <c r="F33" s="787" t="s">
        <v>239</v>
      </c>
      <c r="G33" s="783">
        <v>148987</v>
      </c>
      <c r="H33" s="783">
        <v>477481</v>
      </c>
      <c r="J33" s="790"/>
      <c r="K33" s="790"/>
      <c r="L33" s="790"/>
      <c r="M33" s="790"/>
    </row>
    <row r="34" spans="1:13" ht="15.75" customHeight="1">
      <c r="A34" s="782" t="s">
        <v>561</v>
      </c>
      <c r="B34" s="774"/>
      <c r="C34" s="783"/>
      <c r="D34" s="783"/>
      <c r="E34" s="783"/>
      <c r="F34" s="783"/>
      <c r="G34" s="783"/>
      <c r="H34" s="783"/>
      <c r="J34" s="790"/>
      <c r="K34" s="790"/>
      <c r="L34" s="790"/>
      <c r="M34" s="790"/>
    </row>
    <row r="35" spans="1:13" ht="15.75" customHeight="1">
      <c r="A35" s="784"/>
      <c r="B35" s="785" t="s">
        <v>393</v>
      </c>
      <c r="C35" s="783"/>
      <c r="D35" s="783">
        <v>-2092</v>
      </c>
      <c r="E35" s="783"/>
      <c r="F35" s="783"/>
      <c r="G35" s="783"/>
      <c r="H35" s="783">
        <v>-2092</v>
      </c>
      <c r="J35" s="797"/>
      <c r="K35" s="790"/>
      <c r="L35" s="790"/>
      <c r="M35" s="790"/>
    </row>
    <row r="36" spans="1:13" ht="15.75" customHeight="1">
      <c r="A36" s="784"/>
      <c r="B36" s="785" t="s">
        <v>482</v>
      </c>
      <c r="C36" s="783"/>
      <c r="D36" s="783">
        <v>-1841</v>
      </c>
      <c r="E36" s="783"/>
      <c r="F36" s="783"/>
      <c r="G36" s="783"/>
      <c r="H36" s="783">
        <v>-1841</v>
      </c>
      <c r="J36" s="797"/>
      <c r="K36" s="790"/>
      <c r="L36" s="790"/>
      <c r="M36" s="790"/>
    </row>
    <row r="37" spans="1:13" ht="15.75" customHeight="1">
      <c r="A37" s="784"/>
      <c r="B37" s="785" t="s">
        <v>395</v>
      </c>
      <c r="C37" s="783"/>
      <c r="D37" s="783">
        <v>-47.3</v>
      </c>
      <c r="E37" s="783"/>
      <c r="F37" s="783"/>
      <c r="G37" s="783"/>
      <c r="H37" s="783">
        <v>-47.3</v>
      </c>
      <c r="J37" s="790"/>
      <c r="K37" s="790"/>
      <c r="L37" s="790"/>
      <c r="M37" s="790"/>
    </row>
    <row r="38" spans="1:13" ht="15.75" customHeight="1">
      <c r="A38" s="784"/>
      <c r="B38" s="785" t="s">
        <v>804</v>
      </c>
      <c r="C38" s="783"/>
      <c r="D38" s="787" t="s">
        <v>239</v>
      </c>
      <c r="E38" s="783"/>
      <c r="F38" s="783"/>
      <c r="G38" s="783"/>
      <c r="H38" s="787" t="s">
        <v>239</v>
      </c>
      <c r="J38" s="790"/>
      <c r="K38" s="790"/>
      <c r="L38" s="790"/>
      <c r="M38" s="790"/>
    </row>
    <row r="39" spans="1:13" ht="15.75" customHeight="1">
      <c r="A39" s="784"/>
      <c r="B39" s="785" t="s">
        <v>805</v>
      </c>
      <c r="C39" s="783"/>
      <c r="D39" s="787" t="s">
        <v>239</v>
      </c>
      <c r="E39" s="783"/>
      <c r="F39" s="783"/>
      <c r="G39" s="783"/>
      <c r="H39" s="787" t="s">
        <v>239</v>
      </c>
      <c r="J39" s="790"/>
      <c r="K39" s="790"/>
      <c r="L39" s="790"/>
      <c r="M39" s="790"/>
    </row>
    <row r="40" spans="1:13" ht="15.75" customHeight="1">
      <c r="A40" s="784"/>
      <c r="B40" s="785" t="s">
        <v>806</v>
      </c>
      <c r="C40" s="783"/>
      <c r="D40" s="787" t="s">
        <v>239</v>
      </c>
      <c r="E40" s="783"/>
      <c r="F40" s="783"/>
      <c r="G40" s="783"/>
      <c r="H40" s="787" t="s">
        <v>239</v>
      </c>
      <c r="J40" s="790"/>
      <c r="K40" s="790"/>
      <c r="L40" s="790"/>
      <c r="M40" s="790"/>
    </row>
    <row r="41" spans="1:13" ht="15.75" customHeight="1">
      <c r="A41" s="784"/>
      <c r="B41" s="785" t="s">
        <v>807</v>
      </c>
      <c r="C41" s="783"/>
      <c r="D41" s="787" t="s">
        <v>239</v>
      </c>
      <c r="E41" s="783"/>
      <c r="F41" s="783"/>
      <c r="G41" s="783"/>
      <c r="H41" s="787" t="s">
        <v>239</v>
      </c>
      <c r="J41" s="790"/>
      <c r="K41" s="790"/>
      <c r="L41" s="790"/>
      <c r="M41" s="790"/>
    </row>
    <row r="42" spans="1:13" ht="15.75" customHeight="1">
      <c r="A42" s="784"/>
      <c r="B42" s="785" t="s">
        <v>808</v>
      </c>
      <c r="C42" s="783"/>
      <c r="D42" s="787" t="s">
        <v>239</v>
      </c>
      <c r="E42" s="783"/>
      <c r="F42" s="783"/>
      <c r="G42" s="783"/>
      <c r="H42" s="787" t="s">
        <v>239</v>
      </c>
      <c r="J42" s="790"/>
      <c r="K42" s="790"/>
      <c r="L42" s="790"/>
      <c r="M42" s="790"/>
    </row>
    <row r="43" spans="1:13" ht="15.75" customHeight="1">
      <c r="A43" s="784"/>
      <c r="B43" s="785" t="s">
        <v>809</v>
      </c>
      <c r="C43" s="783"/>
      <c r="D43" s="787" t="s">
        <v>239</v>
      </c>
      <c r="E43" s="783"/>
      <c r="F43" s="783"/>
      <c r="G43" s="783"/>
      <c r="H43" s="787" t="s">
        <v>239</v>
      </c>
      <c r="J43" s="790"/>
      <c r="K43" s="790"/>
      <c r="L43" s="790"/>
      <c r="M43" s="790"/>
    </row>
    <row r="44" spans="1:13" ht="15.75" customHeight="1">
      <c r="A44" s="784"/>
      <c r="B44" s="785" t="s">
        <v>810</v>
      </c>
      <c r="C44" s="783"/>
      <c r="D44" s="787" t="s">
        <v>239</v>
      </c>
      <c r="E44" s="783"/>
      <c r="F44" s="783"/>
      <c r="G44" s="783"/>
      <c r="H44" s="787" t="s">
        <v>239</v>
      </c>
      <c r="J44" s="790"/>
      <c r="K44" s="790"/>
      <c r="L44" s="790"/>
      <c r="M44" s="790"/>
    </row>
    <row r="45" spans="1:13" ht="15.75" customHeight="1">
      <c r="A45" s="784"/>
      <c r="B45" s="785" t="s">
        <v>191</v>
      </c>
      <c r="C45" s="783"/>
      <c r="D45" s="783">
        <v>22235</v>
      </c>
      <c r="E45" s="783"/>
      <c r="F45" s="783"/>
      <c r="G45" s="783"/>
      <c r="H45" s="783">
        <v>22235</v>
      </c>
      <c r="J45" s="790"/>
      <c r="K45" s="790"/>
      <c r="L45" s="790"/>
      <c r="M45" s="790"/>
    </row>
    <row r="46" spans="1:13" ht="15.75" customHeight="1">
      <c r="A46" s="784"/>
      <c r="B46" s="785" t="s">
        <v>404</v>
      </c>
      <c r="C46" s="783">
        <v>-193</v>
      </c>
      <c r="D46" s="783">
        <v>-193</v>
      </c>
      <c r="E46" s="783"/>
      <c r="F46" s="783"/>
      <c r="G46" s="783"/>
      <c r="H46" s="783">
        <v>-193</v>
      </c>
      <c r="J46" s="790"/>
      <c r="K46" s="790"/>
      <c r="L46" s="790"/>
      <c r="M46" s="790"/>
    </row>
    <row r="47" spans="1:13" ht="15.75" customHeight="1">
      <c r="A47" s="784"/>
      <c r="B47" s="785" t="s">
        <v>406</v>
      </c>
      <c r="C47" s="783">
        <v>5</v>
      </c>
      <c r="D47" s="783">
        <v>7</v>
      </c>
      <c r="E47" s="783"/>
      <c r="F47" s="783"/>
      <c r="G47" s="783"/>
      <c r="H47" s="783">
        <v>7</v>
      </c>
      <c r="J47" s="790"/>
      <c r="K47" s="790"/>
      <c r="L47" s="790"/>
      <c r="M47" s="790"/>
    </row>
    <row r="48" spans="1:13" ht="15.75" customHeight="1">
      <c r="A48" s="788"/>
      <c r="B48" s="785" t="s">
        <v>811</v>
      </c>
      <c r="C48" s="783">
        <v>1765</v>
      </c>
      <c r="D48" s="783">
        <v>2865</v>
      </c>
      <c r="E48" s="783"/>
      <c r="F48" s="783"/>
      <c r="G48" s="783"/>
      <c r="H48" s="783">
        <v>2865</v>
      </c>
      <c r="J48" s="790"/>
      <c r="K48" s="790"/>
      <c r="L48" s="790"/>
      <c r="M48" s="790"/>
    </row>
    <row r="49" spans="1:13" ht="15.75" customHeight="1">
      <c r="A49" s="1458" t="s">
        <v>812</v>
      </c>
      <c r="B49" s="1459"/>
      <c r="C49" s="783"/>
      <c r="D49" s="783"/>
      <c r="E49" s="783">
        <v>1343</v>
      </c>
      <c r="F49" s="783">
        <v>-1984</v>
      </c>
      <c r="G49" s="783">
        <v>-641</v>
      </c>
      <c r="H49" s="783">
        <v>-641</v>
      </c>
      <c r="J49" s="790"/>
      <c r="K49" s="790"/>
      <c r="L49" s="790"/>
      <c r="M49" s="790"/>
    </row>
    <row r="50" spans="1:13" ht="15.75" customHeight="1">
      <c r="A50" s="782" t="s">
        <v>813</v>
      </c>
      <c r="B50" s="774"/>
      <c r="C50" s="783">
        <v>1576</v>
      </c>
      <c r="D50" s="783">
        <v>20933</v>
      </c>
      <c r="E50" s="783">
        <v>1343</v>
      </c>
      <c r="F50" s="783">
        <v>-1984</v>
      </c>
      <c r="G50" s="783">
        <v>-641</v>
      </c>
      <c r="H50" s="783">
        <v>20291</v>
      </c>
      <c r="J50" s="790"/>
      <c r="K50" s="790"/>
      <c r="L50" s="790"/>
      <c r="M50" s="790"/>
    </row>
    <row r="51" spans="1:13" ht="15.75" customHeight="1">
      <c r="A51" s="782" t="s">
        <v>411</v>
      </c>
      <c r="B51" s="774"/>
      <c r="C51" s="783">
        <v>-5880</v>
      </c>
      <c r="D51" s="783">
        <v>349426</v>
      </c>
      <c r="E51" s="783">
        <v>150330</v>
      </c>
      <c r="F51" s="783">
        <v>-1984</v>
      </c>
      <c r="G51" s="783">
        <v>148346</v>
      </c>
      <c r="H51" s="783">
        <v>497772</v>
      </c>
      <c r="J51" s="790"/>
      <c r="K51" s="790"/>
      <c r="L51" s="790"/>
      <c r="M51" s="790"/>
    </row>
    <row r="52" spans="1:13" ht="15" customHeight="1">
      <c r="A52" s="798" t="s">
        <v>815</v>
      </c>
      <c r="C52" s="793"/>
      <c r="D52" s="793"/>
      <c r="J52" s="790"/>
      <c r="K52" s="790"/>
      <c r="L52" s="790"/>
      <c r="M52" s="790"/>
    </row>
    <row r="53" ht="15" customHeight="1">
      <c r="F53" s="790"/>
    </row>
    <row r="54" ht="15" customHeight="1"/>
  </sheetData>
  <mergeCells count="16">
    <mergeCell ref="A49:B49"/>
    <mergeCell ref="A25:B25"/>
    <mergeCell ref="H29:H32"/>
    <mergeCell ref="C30:C32"/>
    <mergeCell ref="D30:D32"/>
    <mergeCell ref="E30:E32"/>
    <mergeCell ref="F30:F32"/>
    <mergeCell ref="G30:G32"/>
    <mergeCell ref="C6:C8"/>
    <mergeCell ref="G6:L6"/>
    <mergeCell ref="M6:M8"/>
    <mergeCell ref="D7:D8"/>
    <mergeCell ref="E7:E8"/>
    <mergeCell ref="F7:F8"/>
    <mergeCell ref="G7:G8"/>
    <mergeCell ref="H7:L7"/>
  </mergeCells>
  <printOptions/>
  <pageMargins left="0.3937007874015748" right="0.3937007874015748" top="0.7874015748031497" bottom="0.3937007874015748" header="0.5118110236220472" footer="0.5118110236220472"/>
  <pageSetup horizontalDpi="300" verticalDpi="300" orientation="landscape" paperSize="9" scale="68" r:id="rId1"/>
  <headerFooter alignWithMargins="0">
    <oddHeader>&amp;C&amp;A</oddHeader>
  </headerFooter>
</worksheet>
</file>

<file path=xl/worksheets/sheet25.xml><?xml version="1.0" encoding="utf-8"?>
<worksheet xmlns="http://schemas.openxmlformats.org/spreadsheetml/2006/main" xmlns:r="http://schemas.openxmlformats.org/officeDocument/2006/relationships">
  <dimension ref="A3:Q19"/>
  <sheetViews>
    <sheetView workbookViewId="0" topLeftCell="A1">
      <selection activeCell="A1" sqref="A1"/>
    </sheetView>
  </sheetViews>
  <sheetFormatPr defaultColWidth="9.00390625" defaultRowHeight="13.5"/>
  <cols>
    <col min="1" max="1" width="1.12109375" style="1" customWidth="1"/>
    <col min="2" max="2" width="0.6171875" style="1" customWidth="1"/>
    <col min="3" max="3" width="1.625" style="1" customWidth="1"/>
    <col min="4" max="4" width="12.50390625" style="1" customWidth="1"/>
    <col min="5" max="16" width="10.00390625" style="1" customWidth="1"/>
    <col min="17" max="17" width="0.875" style="1" customWidth="1"/>
    <col min="18" max="16384" width="9.00390625" style="107" customWidth="1"/>
  </cols>
  <sheetData>
    <row r="3" spans="3:13" ht="13.5">
      <c r="C3" s="1460" t="s">
        <v>816</v>
      </c>
      <c r="D3" s="1460"/>
      <c r="E3" s="1460"/>
      <c r="F3" s="799" t="s">
        <v>817</v>
      </c>
      <c r="G3" s="800"/>
      <c r="H3" s="800"/>
      <c r="I3" s="1461" t="s">
        <v>818</v>
      </c>
      <c r="J3" s="1461"/>
      <c r="K3" s="1461"/>
      <c r="L3" s="1461"/>
      <c r="M3" s="1461"/>
    </row>
    <row r="4" spans="3:16" ht="13.5">
      <c r="C4" s="1460"/>
      <c r="D4" s="1460"/>
      <c r="E4" s="1460"/>
      <c r="F4" s="799" t="s">
        <v>819</v>
      </c>
      <c r="G4" s="800"/>
      <c r="H4" s="800"/>
      <c r="I4" s="1461"/>
      <c r="J4" s="1461"/>
      <c r="K4" s="1461"/>
      <c r="L4" s="1461"/>
      <c r="M4" s="1461"/>
      <c r="P4" s="35"/>
    </row>
    <row r="5" ht="13.5">
      <c r="P5" s="35" t="s">
        <v>820</v>
      </c>
    </row>
    <row r="6" spans="1:17" ht="13.5">
      <c r="A6" s="677"/>
      <c r="B6" s="677"/>
      <c r="C6" s="1341"/>
      <c r="D6" s="1341"/>
      <c r="E6" s="1336" t="s">
        <v>375</v>
      </c>
      <c r="F6" s="1341"/>
      <c r="G6" s="1341"/>
      <c r="H6" s="1341"/>
      <c r="I6" s="1341"/>
      <c r="J6" s="1341"/>
      <c r="K6" s="1341"/>
      <c r="L6" s="1341" t="s">
        <v>641</v>
      </c>
      <c r="M6" s="1341"/>
      <c r="N6" s="1341"/>
      <c r="O6" s="1341"/>
      <c r="P6" s="1341" t="s">
        <v>821</v>
      </c>
      <c r="Q6" s="677"/>
    </row>
    <row r="7" spans="1:17" ht="13.5">
      <c r="A7" s="677"/>
      <c r="B7" s="677"/>
      <c r="C7" s="1341"/>
      <c r="D7" s="1341"/>
      <c r="E7" s="1336" t="s">
        <v>182</v>
      </c>
      <c r="F7" s="1341" t="s">
        <v>183</v>
      </c>
      <c r="G7" s="1341"/>
      <c r="H7" s="1341" t="s">
        <v>184</v>
      </c>
      <c r="I7" s="1341"/>
      <c r="J7" s="1341"/>
      <c r="K7" s="1341" t="s">
        <v>185</v>
      </c>
      <c r="L7" s="1341" t="s">
        <v>822</v>
      </c>
      <c r="M7" s="1341" t="s">
        <v>823</v>
      </c>
      <c r="N7" s="1341" t="s">
        <v>824</v>
      </c>
      <c r="O7" s="1341" t="s">
        <v>825</v>
      </c>
      <c r="P7" s="1341"/>
      <c r="Q7" s="677"/>
    </row>
    <row r="8" spans="1:17" ht="40.5">
      <c r="A8" s="677"/>
      <c r="B8" s="677"/>
      <c r="C8" s="1341"/>
      <c r="D8" s="1341"/>
      <c r="E8" s="1336"/>
      <c r="F8" s="1341" t="s">
        <v>706</v>
      </c>
      <c r="G8" s="1341" t="s">
        <v>826</v>
      </c>
      <c r="H8" s="1341" t="s">
        <v>709</v>
      </c>
      <c r="I8" s="28" t="s">
        <v>827</v>
      </c>
      <c r="J8" s="1341" t="s">
        <v>828</v>
      </c>
      <c r="K8" s="1341"/>
      <c r="L8" s="1341"/>
      <c r="M8" s="1341"/>
      <c r="N8" s="1341"/>
      <c r="O8" s="1341"/>
      <c r="P8" s="1341"/>
      <c r="Q8" s="677"/>
    </row>
    <row r="9" spans="1:17" ht="40.5">
      <c r="A9" s="677"/>
      <c r="B9" s="677"/>
      <c r="C9" s="1341"/>
      <c r="D9" s="1341"/>
      <c r="E9" s="1336"/>
      <c r="F9" s="1341"/>
      <c r="G9" s="1341"/>
      <c r="H9" s="1341"/>
      <c r="I9" s="28" t="s">
        <v>829</v>
      </c>
      <c r="J9" s="1341"/>
      <c r="K9" s="1341"/>
      <c r="L9" s="1341"/>
      <c r="M9" s="1341"/>
      <c r="N9" s="1341"/>
      <c r="O9" s="1341"/>
      <c r="P9" s="1341"/>
      <c r="Q9" s="677"/>
    </row>
    <row r="10" spans="1:17" ht="13.5">
      <c r="A10" s="801"/>
      <c r="B10" s="801"/>
      <c r="C10" s="1462" t="s">
        <v>830</v>
      </c>
      <c r="D10" s="1462"/>
      <c r="E10" s="802">
        <v>140409</v>
      </c>
      <c r="F10" s="802">
        <v>14998</v>
      </c>
      <c r="G10" s="802">
        <v>14998</v>
      </c>
      <c r="H10" s="802">
        <v>2644</v>
      </c>
      <c r="I10" s="802">
        <v>33023</v>
      </c>
      <c r="J10" s="802">
        <v>35667</v>
      </c>
      <c r="K10" s="802">
        <v>191076</v>
      </c>
      <c r="L10" s="802">
        <v>16806</v>
      </c>
      <c r="M10" s="802">
        <v>0</v>
      </c>
      <c r="N10" s="802">
        <v>9063</v>
      </c>
      <c r="O10" s="802">
        <v>25869</v>
      </c>
      <c r="P10" s="802">
        <v>216945</v>
      </c>
      <c r="Q10" s="801"/>
    </row>
    <row r="11" spans="1:17" ht="13.5">
      <c r="A11" s="801"/>
      <c r="B11" s="801"/>
      <c r="C11" s="1463" t="s">
        <v>831</v>
      </c>
      <c r="D11" s="1463"/>
      <c r="E11" s="803"/>
      <c r="F11" s="803"/>
      <c r="G11" s="803"/>
      <c r="H11" s="803"/>
      <c r="I11" s="803"/>
      <c r="J11" s="803"/>
      <c r="K11" s="803"/>
      <c r="L11" s="803"/>
      <c r="M11" s="803"/>
      <c r="N11" s="803"/>
      <c r="O11" s="803"/>
      <c r="P11" s="803"/>
      <c r="Q11" s="801"/>
    </row>
    <row r="12" spans="1:17" ht="13.5">
      <c r="A12" s="801"/>
      <c r="B12" s="801"/>
      <c r="C12" s="804"/>
      <c r="D12" s="805" t="s">
        <v>715</v>
      </c>
      <c r="E12" s="802">
        <v>0</v>
      </c>
      <c r="F12" s="802">
        <v>0</v>
      </c>
      <c r="G12" s="802">
        <v>0</v>
      </c>
      <c r="H12" s="802">
        <v>0</v>
      </c>
      <c r="I12" s="802">
        <v>18638</v>
      </c>
      <c r="J12" s="802">
        <v>18638</v>
      </c>
      <c r="K12" s="802">
        <v>18638</v>
      </c>
      <c r="L12" s="802">
        <v>0</v>
      </c>
      <c r="M12" s="802">
        <v>0</v>
      </c>
      <c r="N12" s="802">
        <v>0</v>
      </c>
      <c r="O12" s="802">
        <v>0</v>
      </c>
      <c r="P12" s="802">
        <v>18638</v>
      </c>
      <c r="Q12" s="801"/>
    </row>
    <row r="13" spans="1:17" ht="40.5">
      <c r="A13" s="801"/>
      <c r="B13" s="801"/>
      <c r="C13" s="804"/>
      <c r="D13" s="805" t="s">
        <v>490</v>
      </c>
      <c r="E13" s="802">
        <v>0</v>
      </c>
      <c r="F13" s="802">
        <v>0</v>
      </c>
      <c r="G13" s="802">
        <v>0</v>
      </c>
      <c r="H13" s="802">
        <v>0</v>
      </c>
      <c r="I13" s="802">
        <v>105</v>
      </c>
      <c r="J13" s="802">
        <v>105</v>
      </c>
      <c r="K13" s="802">
        <v>105</v>
      </c>
      <c r="L13" s="802">
        <v>0</v>
      </c>
      <c r="M13" s="802">
        <v>0</v>
      </c>
      <c r="N13" s="802">
        <v>0</v>
      </c>
      <c r="O13" s="802">
        <v>0</v>
      </c>
      <c r="P13" s="802">
        <v>105</v>
      </c>
      <c r="Q13" s="801"/>
    </row>
    <row r="14" spans="1:17" ht="67.5">
      <c r="A14" s="801"/>
      <c r="B14" s="801"/>
      <c r="C14" s="804"/>
      <c r="D14" s="805" t="s">
        <v>832</v>
      </c>
      <c r="E14" s="802">
        <v>0</v>
      </c>
      <c r="F14" s="802">
        <v>0</v>
      </c>
      <c r="G14" s="802">
        <v>0</v>
      </c>
      <c r="H14" s="802">
        <v>0</v>
      </c>
      <c r="I14" s="802">
        <v>0</v>
      </c>
      <c r="J14" s="802">
        <v>0</v>
      </c>
      <c r="K14" s="802">
        <v>0</v>
      </c>
      <c r="L14" s="802">
        <v>3835</v>
      </c>
      <c r="M14" s="802">
        <v>-23</v>
      </c>
      <c r="N14" s="802">
        <v>-105</v>
      </c>
      <c r="O14" s="802">
        <v>3707</v>
      </c>
      <c r="P14" s="802">
        <v>3707</v>
      </c>
      <c r="Q14" s="801"/>
    </row>
    <row r="15" spans="1:17" ht="13.5">
      <c r="A15" s="801"/>
      <c r="B15" s="801"/>
      <c r="C15" s="1464" t="s">
        <v>833</v>
      </c>
      <c r="D15" s="1464"/>
      <c r="E15" s="806">
        <v>0</v>
      </c>
      <c r="F15" s="806">
        <v>0</v>
      </c>
      <c r="G15" s="806">
        <v>0</v>
      </c>
      <c r="H15" s="806">
        <v>0</v>
      </c>
      <c r="I15" s="806">
        <v>18744</v>
      </c>
      <c r="J15" s="806">
        <v>18744</v>
      </c>
      <c r="K15" s="806">
        <v>18744</v>
      </c>
      <c r="L15" s="806">
        <v>3835</v>
      </c>
      <c r="M15" s="806">
        <v>-23</v>
      </c>
      <c r="N15" s="806">
        <v>-105</v>
      </c>
      <c r="O15" s="806">
        <v>3707</v>
      </c>
      <c r="P15" s="806">
        <v>22451</v>
      </c>
      <c r="Q15" s="801"/>
    </row>
    <row r="16" spans="1:17" ht="13.5">
      <c r="A16" s="801"/>
      <c r="B16" s="801"/>
      <c r="C16" s="1465" t="s">
        <v>834</v>
      </c>
      <c r="D16" s="1465"/>
      <c r="E16" s="802">
        <v>140409</v>
      </c>
      <c r="F16" s="802">
        <v>14998</v>
      </c>
      <c r="G16" s="802">
        <v>14998</v>
      </c>
      <c r="H16" s="802">
        <v>2644</v>
      </c>
      <c r="I16" s="802">
        <v>51767</v>
      </c>
      <c r="J16" s="802">
        <v>54411</v>
      </c>
      <c r="K16" s="802">
        <v>209820</v>
      </c>
      <c r="L16" s="802">
        <v>20642</v>
      </c>
      <c r="M16" s="802">
        <v>-23</v>
      </c>
      <c r="N16" s="802">
        <v>8957</v>
      </c>
      <c r="O16" s="802">
        <v>29577</v>
      </c>
      <c r="P16" s="802">
        <v>239397</v>
      </c>
      <c r="Q16" s="801"/>
    </row>
    <row r="17" spans="4:16" ht="13.5">
      <c r="D17" s="807"/>
      <c r="P17" s="801"/>
    </row>
    <row r="18" spans="4:16" ht="13.5">
      <c r="D18" s="807"/>
      <c r="P18" s="808"/>
    </row>
    <row r="19" ht="13.5">
      <c r="D19" s="807"/>
    </row>
  </sheetData>
  <mergeCells count="22">
    <mergeCell ref="C10:D10"/>
    <mergeCell ref="C11:D11"/>
    <mergeCell ref="C15:D15"/>
    <mergeCell ref="C16:D16"/>
    <mergeCell ref="P6:P9"/>
    <mergeCell ref="E7:E9"/>
    <mergeCell ref="F7:G7"/>
    <mergeCell ref="H7:J7"/>
    <mergeCell ref="K7:K9"/>
    <mergeCell ref="L7:L9"/>
    <mergeCell ref="M7:M9"/>
    <mergeCell ref="N7:N9"/>
    <mergeCell ref="O7:O9"/>
    <mergeCell ref="F8:F9"/>
    <mergeCell ref="C3:E4"/>
    <mergeCell ref="I3:M4"/>
    <mergeCell ref="C6:D9"/>
    <mergeCell ref="E6:K6"/>
    <mergeCell ref="L6:O6"/>
    <mergeCell ref="G8:G9"/>
    <mergeCell ref="H8:H9"/>
    <mergeCell ref="J8:J9"/>
  </mergeCells>
  <printOptions/>
  <pageMargins left="0.3937007874015748" right="0.3937007874015748" top="0.7874015748031497" bottom="0.3937007874015748" header="0.5118110236220472" footer="0.5118110236220472"/>
  <pageSetup horizontalDpi="300" verticalDpi="300" orientation="portrait" paperSize="9" scale="70" r:id="rId2"/>
  <headerFooter alignWithMargins="0">
    <oddHeader>&amp;C&amp;A</oddHeader>
  </headerFooter>
  <drawing r:id="rId1"/>
</worksheet>
</file>

<file path=xl/worksheets/sheet26.xml><?xml version="1.0" encoding="utf-8"?>
<worksheet xmlns="http://schemas.openxmlformats.org/spreadsheetml/2006/main" xmlns:r="http://schemas.openxmlformats.org/officeDocument/2006/relationships">
  <dimension ref="A1:V41"/>
  <sheetViews>
    <sheetView workbookViewId="0" topLeftCell="A1">
      <selection activeCell="A1" sqref="A1:V1"/>
    </sheetView>
  </sheetViews>
  <sheetFormatPr defaultColWidth="9.00390625" defaultRowHeight="13.5"/>
  <cols>
    <col min="1" max="1" width="1.4921875" style="107" customWidth="1"/>
    <col min="2" max="2" width="2.375" style="107" customWidth="1"/>
    <col min="3" max="3" width="21.125" style="107" customWidth="1"/>
    <col min="4" max="4" width="1.4921875" style="107" customWidth="1"/>
    <col min="5" max="5" width="9.625" style="107" customWidth="1"/>
    <col min="6" max="6" width="1.4921875" style="107" customWidth="1"/>
    <col min="7" max="7" width="9.625" style="107" customWidth="1"/>
    <col min="8" max="8" width="1.4921875" style="107" customWidth="1"/>
    <col min="9" max="9" width="9.625" style="107" customWidth="1"/>
    <col min="10" max="10" width="1.4921875" style="107" customWidth="1"/>
    <col min="11" max="11" width="9.625" style="107" customWidth="1"/>
    <col min="12" max="12" width="1.4921875" style="107" customWidth="1"/>
    <col min="13" max="13" width="9.625" style="107" customWidth="1"/>
    <col min="14" max="14" width="1.4921875" style="107" customWidth="1"/>
    <col min="15" max="15" width="9.625" style="107" customWidth="1"/>
    <col min="16" max="16" width="1.4921875" style="107" customWidth="1"/>
    <col min="17" max="17" width="9.625" style="107" customWidth="1"/>
    <col min="18" max="18" width="1.4921875" style="107" customWidth="1"/>
    <col min="19" max="19" width="9.625" style="107" customWidth="1"/>
    <col min="20" max="20" width="1.4921875" style="107" customWidth="1"/>
    <col min="21" max="21" width="9.625" style="107" customWidth="1"/>
    <col min="22" max="22" width="1.4921875" style="107" customWidth="1"/>
    <col min="23" max="16384" width="9.00390625" style="107" customWidth="1"/>
  </cols>
  <sheetData>
    <row r="1" spans="1:22" ht="20.25">
      <c r="A1" s="1466" t="s">
        <v>835</v>
      </c>
      <c r="B1" s="1466"/>
      <c r="C1" s="1466"/>
      <c r="D1" s="1466"/>
      <c r="E1" s="1466"/>
      <c r="F1" s="1466"/>
      <c r="G1" s="1466"/>
      <c r="H1" s="1466"/>
      <c r="I1" s="1466"/>
      <c r="J1" s="1466"/>
      <c r="K1" s="1466"/>
      <c r="L1" s="1466"/>
      <c r="M1" s="1466"/>
      <c r="N1" s="1466"/>
      <c r="O1" s="1466"/>
      <c r="P1" s="1466"/>
      <c r="Q1" s="1466"/>
      <c r="R1" s="1466"/>
      <c r="S1" s="1466"/>
      <c r="T1" s="1466"/>
      <c r="U1" s="1466"/>
      <c r="V1" s="1466"/>
    </row>
    <row r="2" spans="1:22" ht="20.25">
      <c r="A2" s="809"/>
      <c r="B2" s="809"/>
      <c r="C2" s="809"/>
      <c r="D2" s="809"/>
      <c r="E2" s="809"/>
      <c r="F2" s="809"/>
      <c r="G2" s="809"/>
      <c r="H2" s="809"/>
      <c r="I2" s="809"/>
      <c r="J2" s="809"/>
      <c r="K2" s="809"/>
      <c r="L2" s="809"/>
      <c r="M2" s="809"/>
      <c r="N2" s="809"/>
      <c r="O2" s="1"/>
      <c r="P2" s="1"/>
      <c r="Q2" s="1"/>
      <c r="R2" s="1"/>
      <c r="S2" s="1"/>
      <c r="T2" s="1"/>
      <c r="U2" s="1"/>
      <c r="V2" s="1"/>
    </row>
    <row r="3" spans="1:22" ht="14.25">
      <c r="A3" s="315" t="s">
        <v>836</v>
      </c>
      <c r="B3" s="700"/>
      <c r="C3" s="1"/>
      <c r="D3" s="1"/>
      <c r="E3" s="1"/>
      <c r="F3" s="1"/>
      <c r="G3" s="1"/>
      <c r="H3" s="1"/>
      <c r="I3" s="1"/>
      <c r="J3" s="1"/>
      <c r="K3" s="1"/>
      <c r="L3" s="1"/>
      <c r="M3" s="1"/>
      <c r="N3" s="1"/>
      <c r="O3" s="1"/>
      <c r="P3" s="1"/>
      <c r="Q3" s="1"/>
      <c r="R3" s="1"/>
      <c r="S3" s="1"/>
      <c r="T3" s="1"/>
      <c r="U3" s="1"/>
      <c r="V3" s="1"/>
    </row>
    <row r="4" spans="1:22" ht="13.5">
      <c r="A4" s="1"/>
      <c r="B4" s="1"/>
      <c r="C4" s="1"/>
      <c r="D4" s="1"/>
      <c r="E4" s="1"/>
      <c r="F4" s="1"/>
      <c r="G4" s="1"/>
      <c r="H4" s="1"/>
      <c r="I4" s="1"/>
      <c r="J4" s="1"/>
      <c r="K4" s="1"/>
      <c r="L4" s="1"/>
      <c r="M4" s="1"/>
      <c r="N4" s="426"/>
      <c r="O4" s="1"/>
      <c r="P4" s="1"/>
      <c r="Q4" s="1"/>
      <c r="R4" s="1"/>
      <c r="S4" s="1"/>
      <c r="T4" s="1"/>
      <c r="U4" s="1"/>
      <c r="V4" s="35" t="s">
        <v>837</v>
      </c>
    </row>
    <row r="5" spans="1:22" ht="20.25" customHeight="1">
      <c r="A5" s="1467"/>
      <c r="B5" s="1468"/>
      <c r="C5" s="1468"/>
      <c r="D5" s="1469"/>
      <c r="E5" s="1475" t="s">
        <v>838</v>
      </c>
      <c r="F5" s="1476"/>
      <c r="G5" s="1476"/>
      <c r="H5" s="1476"/>
      <c r="I5" s="1476"/>
      <c r="J5" s="1476"/>
      <c r="K5" s="1476"/>
      <c r="L5" s="1476"/>
      <c r="M5" s="1476"/>
      <c r="N5" s="1476"/>
      <c r="O5" s="1476"/>
      <c r="P5" s="1476"/>
      <c r="Q5" s="1476"/>
      <c r="R5" s="1476"/>
      <c r="S5" s="1476"/>
      <c r="T5" s="1476"/>
      <c r="U5" s="1476"/>
      <c r="V5" s="1477"/>
    </row>
    <row r="6" spans="1:22" ht="20.25" customHeight="1">
      <c r="A6" s="1470"/>
      <c r="B6" s="1471"/>
      <c r="C6" s="1471"/>
      <c r="D6" s="1472"/>
      <c r="E6" s="1403" t="s">
        <v>262</v>
      </c>
      <c r="F6" s="1277"/>
      <c r="G6" s="1475" t="s">
        <v>263</v>
      </c>
      <c r="H6" s="1476"/>
      <c r="I6" s="1476"/>
      <c r="J6" s="1477"/>
      <c r="K6" s="1475" t="s">
        <v>839</v>
      </c>
      <c r="L6" s="1476"/>
      <c r="M6" s="1476"/>
      <c r="N6" s="1476"/>
      <c r="O6" s="1476"/>
      <c r="P6" s="1476"/>
      <c r="Q6" s="1476"/>
      <c r="R6" s="1476"/>
      <c r="S6" s="1476"/>
      <c r="T6" s="1476"/>
      <c r="U6" s="1476"/>
      <c r="V6" s="1477"/>
    </row>
    <row r="7" spans="1:22" ht="20.25" customHeight="1">
      <c r="A7" s="1470"/>
      <c r="B7" s="1471"/>
      <c r="C7" s="1471"/>
      <c r="D7" s="1472"/>
      <c r="E7" s="1271"/>
      <c r="F7" s="1278"/>
      <c r="G7" s="1403" t="s">
        <v>383</v>
      </c>
      <c r="H7" s="1277"/>
      <c r="I7" s="1403" t="s">
        <v>695</v>
      </c>
      <c r="J7" s="1277"/>
      <c r="K7" s="1403" t="s">
        <v>186</v>
      </c>
      <c r="L7" s="1277"/>
      <c r="M7" s="1475" t="s">
        <v>840</v>
      </c>
      <c r="N7" s="1476"/>
      <c r="O7" s="1476"/>
      <c r="P7" s="1476"/>
      <c r="Q7" s="1476"/>
      <c r="R7" s="1476"/>
      <c r="S7" s="1476"/>
      <c r="T7" s="1477"/>
      <c r="U7" s="1403" t="s">
        <v>697</v>
      </c>
      <c r="V7" s="1277"/>
    </row>
    <row r="8" spans="1:22" ht="27" customHeight="1">
      <c r="A8" s="1404"/>
      <c r="B8" s="1473"/>
      <c r="C8" s="1473"/>
      <c r="D8" s="1474"/>
      <c r="E8" s="1272"/>
      <c r="F8" s="1279"/>
      <c r="G8" s="1272"/>
      <c r="H8" s="1279"/>
      <c r="I8" s="1272"/>
      <c r="J8" s="1279"/>
      <c r="K8" s="1272"/>
      <c r="L8" s="1279"/>
      <c r="M8" s="1475" t="s">
        <v>841</v>
      </c>
      <c r="N8" s="1477"/>
      <c r="O8" s="1475" t="s">
        <v>842</v>
      </c>
      <c r="P8" s="1477"/>
      <c r="Q8" s="1475" t="s">
        <v>388</v>
      </c>
      <c r="R8" s="1477"/>
      <c r="S8" s="1475" t="s">
        <v>843</v>
      </c>
      <c r="T8" s="1477"/>
      <c r="U8" s="1272"/>
      <c r="V8" s="1279"/>
    </row>
    <row r="9" spans="1:22" ht="13.5">
      <c r="A9" s="7"/>
      <c r="B9" s="1478" t="s">
        <v>560</v>
      </c>
      <c r="C9" s="1478"/>
      <c r="D9" s="816"/>
      <c r="E9" s="817">
        <v>5462</v>
      </c>
      <c r="F9" s="818"/>
      <c r="G9" s="817">
        <v>4421</v>
      </c>
      <c r="H9" s="818"/>
      <c r="I9" s="817">
        <v>4421</v>
      </c>
      <c r="J9" s="818"/>
      <c r="K9" s="819">
        <v>1429</v>
      </c>
      <c r="L9" s="820"/>
      <c r="M9" s="819">
        <v>1090</v>
      </c>
      <c r="N9" s="820"/>
      <c r="O9" s="819">
        <v>283</v>
      </c>
      <c r="P9" s="820"/>
      <c r="Q9" s="819">
        <v>6437</v>
      </c>
      <c r="R9" s="820"/>
      <c r="S9" s="821">
        <v>514</v>
      </c>
      <c r="T9" s="821"/>
      <c r="U9" s="819">
        <v>9753</v>
      </c>
      <c r="V9" s="820"/>
    </row>
    <row r="10" spans="1:22" ht="13.5">
      <c r="A10" s="16"/>
      <c r="B10" s="1478" t="s">
        <v>528</v>
      </c>
      <c r="C10" s="1478"/>
      <c r="D10" s="822"/>
      <c r="E10" s="823"/>
      <c r="F10" s="824"/>
      <c r="G10" s="823"/>
      <c r="H10" s="824"/>
      <c r="I10" s="823"/>
      <c r="J10" s="824"/>
      <c r="K10" s="825"/>
      <c r="L10" s="826"/>
      <c r="M10" s="825"/>
      <c r="N10" s="826"/>
      <c r="O10" s="825"/>
      <c r="P10" s="826"/>
      <c r="Q10" s="825"/>
      <c r="R10" s="826"/>
      <c r="S10" s="827"/>
      <c r="T10" s="827"/>
      <c r="U10" s="825"/>
      <c r="V10" s="826"/>
    </row>
    <row r="11" spans="1:22" ht="13.5">
      <c r="A11" s="16"/>
      <c r="B11" s="828"/>
      <c r="C11" s="815" t="s">
        <v>844</v>
      </c>
      <c r="D11" s="822"/>
      <c r="E11" s="823"/>
      <c r="F11" s="824"/>
      <c r="G11" s="823"/>
      <c r="H11" s="824"/>
      <c r="I11" s="823"/>
      <c r="J11" s="824"/>
      <c r="K11" s="825"/>
      <c r="L11" s="826"/>
      <c r="M11" s="825"/>
      <c r="N11" s="826"/>
      <c r="O11" s="825"/>
      <c r="P11" s="826"/>
      <c r="Q11" s="825"/>
      <c r="R11" s="826"/>
      <c r="S11" s="827">
        <v>-110</v>
      </c>
      <c r="T11" s="827"/>
      <c r="U11" s="825">
        <v>-110</v>
      </c>
      <c r="V11" s="826"/>
    </row>
    <row r="12" spans="1:22" ht="13.5">
      <c r="A12" s="16"/>
      <c r="B12" s="828"/>
      <c r="C12" s="815" t="s">
        <v>845</v>
      </c>
      <c r="D12" s="822"/>
      <c r="E12" s="823"/>
      <c r="F12" s="824"/>
      <c r="G12" s="823"/>
      <c r="H12" s="824"/>
      <c r="I12" s="823"/>
      <c r="J12" s="824"/>
      <c r="K12" s="825"/>
      <c r="L12" s="826"/>
      <c r="M12" s="825"/>
      <c r="N12" s="826"/>
      <c r="O12" s="825"/>
      <c r="P12" s="826"/>
      <c r="Q12" s="825"/>
      <c r="R12" s="826"/>
      <c r="S12" s="827">
        <v>-110</v>
      </c>
      <c r="T12" s="827"/>
      <c r="U12" s="825">
        <v>-110</v>
      </c>
      <c r="V12" s="826"/>
    </row>
    <row r="13" spans="1:22" ht="13.5">
      <c r="A13" s="16"/>
      <c r="B13" s="828"/>
      <c r="C13" s="815" t="s">
        <v>846</v>
      </c>
      <c r="D13" s="822"/>
      <c r="E13" s="823"/>
      <c r="F13" s="824"/>
      <c r="G13" s="823"/>
      <c r="H13" s="824"/>
      <c r="I13" s="823"/>
      <c r="J13" s="824"/>
      <c r="K13" s="825"/>
      <c r="L13" s="826"/>
      <c r="M13" s="825"/>
      <c r="N13" s="826"/>
      <c r="O13" s="825"/>
      <c r="P13" s="826"/>
      <c r="Q13" s="825">
        <v>250</v>
      </c>
      <c r="R13" s="826"/>
      <c r="S13" s="827">
        <v>-250</v>
      </c>
      <c r="T13" s="827"/>
      <c r="U13" s="825"/>
      <c r="V13" s="826"/>
    </row>
    <row r="14" spans="1:22" ht="13.5">
      <c r="A14" s="16"/>
      <c r="B14" s="828"/>
      <c r="C14" s="815" t="s">
        <v>847</v>
      </c>
      <c r="D14" s="822"/>
      <c r="E14" s="823"/>
      <c r="F14" s="824"/>
      <c r="G14" s="823"/>
      <c r="H14" s="824"/>
      <c r="I14" s="823"/>
      <c r="J14" s="824"/>
      <c r="K14" s="825"/>
      <c r="L14" s="826"/>
      <c r="M14" s="825"/>
      <c r="N14" s="826"/>
      <c r="O14" s="825"/>
      <c r="P14" s="826"/>
      <c r="Q14" s="825"/>
      <c r="R14" s="826"/>
      <c r="S14" s="827">
        <v>-9</v>
      </c>
      <c r="T14" s="827"/>
      <c r="U14" s="825">
        <v>-9</v>
      </c>
      <c r="V14" s="826"/>
    </row>
    <row r="15" spans="1:22" ht="13.5">
      <c r="A15" s="16"/>
      <c r="B15" s="828"/>
      <c r="C15" s="815" t="s">
        <v>848</v>
      </c>
      <c r="D15" s="822"/>
      <c r="E15" s="823"/>
      <c r="F15" s="824"/>
      <c r="G15" s="823"/>
      <c r="H15" s="824"/>
      <c r="I15" s="823"/>
      <c r="J15" s="824"/>
      <c r="K15" s="825"/>
      <c r="L15" s="826"/>
      <c r="M15" s="825"/>
      <c r="N15" s="826"/>
      <c r="O15" s="825"/>
      <c r="P15" s="826"/>
      <c r="Q15" s="825"/>
      <c r="R15" s="826"/>
      <c r="S15" s="827">
        <v>333</v>
      </c>
      <c r="T15" s="827"/>
      <c r="U15" s="825">
        <v>333</v>
      </c>
      <c r="V15" s="826"/>
    </row>
    <row r="16" spans="1:22" ht="13.5">
      <c r="A16" s="16"/>
      <c r="B16" s="828"/>
      <c r="C16" s="815" t="s">
        <v>849</v>
      </c>
      <c r="D16" s="822"/>
      <c r="E16" s="823"/>
      <c r="F16" s="824"/>
      <c r="G16" s="823"/>
      <c r="H16" s="824"/>
      <c r="I16" s="823"/>
      <c r="J16" s="824"/>
      <c r="K16" s="825"/>
      <c r="L16" s="826"/>
      <c r="M16" s="825"/>
      <c r="N16" s="826"/>
      <c r="O16" s="825"/>
      <c r="P16" s="826"/>
      <c r="Q16" s="825"/>
      <c r="R16" s="826"/>
      <c r="S16" s="827"/>
      <c r="T16" s="827"/>
      <c r="U16" s="825"/>
      <c r="V16" s="826"/>
    </row>
    <row r="17" spans="1:22" ht="13.5">
      <c r="A17" s="16"/>
      <c r="B17" s="828"/>
      <c r="C17" s="815" t="s">
        <v>850</v>
      </c>
      <c r="D17" s="822"/>
      <c r="E17" s="823"/>
      <c r="F17" s="824"/>
      <c r="G17" s="823"/>
      <c r="H17" s="824"/>
      <c r="I17" s="823"/>
      <c r="J17" s="824"/>
      <c r="K17" s="825"/>
      <c r="L17" s="826"/>
      <c r="M17" s="825"/>
      <c r="N17" s="826"/>
      <c r="O17" s="825"/>
      <c r="P17" s="826"/>
      <c r="Q17" s="825"/>
      <c r="R17" s="826"/>
      <c r="S17" s="825" t="s">
        <v>851</v>
      </c>
      <c r="T17" s="827"/>
      <c r="U17" s="825" t="s">
        <v>851</v>
      </c>
      <c r="V17" s="826"/>
    </row>
    <row r="18" spans="1:22" ht="13.5">
      <c r="A18" s="16"/>
      <c r="B18" s="828"/>
      <c r="C18" s="815" t="s">
        <v>852</v>
      </c>
      <c r="D18" s="822"/>
      <c r="E18" s="823"/>
      <c r="F18" s="824"/>
      <c r="G18" s="823"/>
      <c r="H18" s="824"/>
      <c r="I18" s="823"/>
      <c r="J18" s="824"/>
      <c r="K18" s="825"/>
      <c r="L18" s="826"/>
      <c r="M18" s="825"/>
      <c r="N18" s="826"/>
      <c r="O18" s="825"/>
      <c r="P18" s="826"/>
      <c r="Q18" s="825"/>
      <c r="R18" s="826"/>
      <c r="S18" s="827">
        <v>27</v>
      </c>
      <c r="T18" s="827"/>
      <c r="U18" s="825">
        <v>27</v>
      </c>
      <c r="V18" s="826"/>
    </row>
    <row r="19" spans="1:22" ht="33.75">
      <c r="A19" s="16"/>
      <c r="B19" s="828"/>
      <c r="C19" s="829" t="s">
        <v>853</v>
      </c>
      <c r="D19" s="822"/>
      <c r="E19" s="823"/>
      <c r="F19" s="824"/>
      <c r="G19" s="823"/>
      <c r="H19" s="824"/>
      <c r="I19" s="823"/>
      <c r="J19" s="824"/>
      <c r="K19" s="825"/>
      <c r="L19" s="826"/>
      <c r="M19" s="825"/>
      <c r="N19" s="826"/>
      <c r="O19" s="825"/>
      <c r="P19" s="826"/>
      <c r="Q19" s="825"/>
      <c r="R19" s="826"/>
      <c r="S19" s="827"/>
      <c r="T19" s="827"/>
      <c r="U19" s="825"/>
      <c r="V19" s="826"/>
    </row>
    <row r="20" spans="1:22" ht="13.5">
      <c r="A20" s="16"/>
      <c r="B20" s="1478" t="s">
        <v>572</v>
      </c>
      <c r="C20" s="1478"/>
      <c r="D20" s="822"/>
      <c r="E20" s="823"/>
      <c r="F20" s="824"/>
      <c r="G20" s="823"/>
      <c r="H20" s="824"/>
      <c r="I20" s="823"/>
      <c r="J20" s="824"/>
      <c r="K20" s="825"/>
      <c r="L20" s="826"/>
      <c r="M20" s="825"/>
      <c r="N20" s="826"/>
      <c r="O20" s="825"/>
      <c r="P20" s="826"/>
      <c r="Q20" s="825">
        <v>250</v>
      </c>
      <c r="R20" s="826"/>
      <c r="S20" s="827">
        <v>-119</v>
      </c>
      <c r="T20" s="827"/>
      <c r="U20" s="825">
        <v>130</v>
      </c>
      <c r="V20" s="826"/>
    </row>
    <row r="21" spans="1:22" ht="13.5">
      <c r="A21" s="16"/>
      <c r="B21" s="1478" t="s">
        <v>411</v>
      </c>
      <c r="C21" s="1478"/>
      <c r="D21" s="822"/>
      <c r="E21" s="823">
        <v>5462</v>
      </c>
      <c r="F21" s="824"/>
      <c r="G21" s="823">
        <v>4421</v>
      </c>
      <c r="H21" s="824"/>
      <c r="I21" s="823">
        <v>4421</v>
      </c>
      <c r="J21" s="824"/>
      <c r="K21" s="825">
        <v>1429</v>
      </c>
      <c r="L21" s="826"/>
      <c r="M21" s="825">
        <v>1090</v>
      </c>
      <c r="N21" s="826"/>
      <c r="O21" s="825">
        <v>283</v>
      </c>
      <c r="P21" s="826"/>
      <c r="Q21" s="825">
        <v>6687</v>
      </c>
      <c r="R21" s="826"/>
      <c r="S21" s="827">
        <v>395</v>
      </c>
      <c r="T21" s="827"/>
      <c r="U21" s="825">
        <v>9884</v>
      </c>
      <c r="V21" s="826"/>
    </row>
    <row r="22" spans="1:22" ht="13.5">
      <c r="A22" s="1"/>
      <c r="B22" s="830"/>
      <c r="C22" s="10"/>
      <c r="D22" s="10"/>
      <c r="E22" s="10"/>
      <c r="F22" s="10"/>
      <c r="G22" s="10"/>
      <c r="H22" s="10"/>
      <c r="I22" s="10"/>
      <c r="J22" s="10"/>
      <c r="K22" s="10"/>
      <c r="L22" s="10"/>
      <c r="M22" s="10"/>
      <c r="N22" s="10"/>
      <c r="O22" s="10"/>
      <c r="P22" s="10"/>
      <c r="Q22" s="10"/>
      <c r="R22" s="10"/>
      <c r="S22" s="10"/>
      <c r="T22" s="10"/>
      <c r="U22" s="10"/>
      <c r="V22" s="10"/>
    </row>
    <row r="23" spans="1:22" ht="20.25" customHeight="1">
      <c r="A23" s="1467"/>
      <c r="B23" s="1468"/>
      <c r="C23" s="1468"/>
      <c r="D23" s="1469"/>
      <c r="E23" s="1475" t="s">
        <v>854</v>
      </c>
      <c r="F23" s="1476"/>
      <c r="G23" s="1476"/>
      <c r="H23" s="1477"/>
      <c r="I23" s="1475" t="s">
        <v>289</v>
      </c>
      <c r="J23" s="1476"/>
      <c r="K23" s="1476"/>
      <c r="L23" s="1476"/>
      <c r="M23" s="1476"/>
      <c r="N23" s="1477"/>
      <c r="O23" s="1403" t="s">
        <v>291</v>
      </c>
      <c r="P23" s="1277"/>
      <c r="Q23" s="1"/>
      <c r="R23" s="1"/>
      <c r="S23" s="1"/>
      <c r="T23" s="1"/>
      <c r="U23" s="1"/>
      <c r="V23" s="1"/>
    </row>
    <row r="24" spans="1:22" ht="20.25" customHeight="1">
      <c r="A24" s="1470"/>
      <c r="B24" s="1471"/>
      <c r="C24" s="1471"/>
      <c r="D24" s="1472"/>
      <c r="E24" s="1403" t="s">
        <v>265</v>
      </c>
      <c r="F24" s="1277"/>
      <c r="G24" s="1403" t="s">
        <v>855</v>
      </c>
      <c r="H24" s="1277"/>
      <c r="I24" s="1403" t="s">
        <v>856</v>
      </c>
      <c r="J24" s="1277"/>
      <c r="K24" s="1403" t="s">
        <v>857</v>
      </c>
      <c r="L24" s="1277"/>
      <c r="M24" s="1403" t="s">
        <v>858</v>
      </c>
      <c r="N24" s="1277"/>
      <c r="O24" s="1271"/>
      <c r="P24" s="1278"/>
      <c r="Q24" s="1"/>
      <c r="R24" s="1"/>
      <c r="S24" s="1"/>
      <c r="T24" s="1"/>
      <c r="U24" s="1"/>
      <c r="V24" s="1"/>
    </row>
    <row r="25" spans="1:22" ht="20.25" customHeight="1">
      <c r="A25" s="1470"/>
      <c r="B25" s="1471"/>
      <c r="C25" s="1471"/>
      <c r="D25" s="1472"/>
      <c r="E25" s="1271"/>
      <c r="F25" s="1278"/>
      <c r="G25" s="1271"/>
      <c r="H25" s="1278"/>
      <c r="I25" s="1271"/>
      <c r="J25" s="1278"/>
      <c r="K25" s="1271"/>
      <c r="L25" s="1278"/>
      <c r="M25" s="1271"/>
      <c r="N25" s="1278"/>
      <c r="O25" s="1271"/>
      <c r="P25" s="1278"/>
      <c r="Q25" s="1"/>
      <c r="R25" s="1"/>
      <c r="S25" s="1"/>
      <c r="T25" s="1"/>
      <c r="U25" s="1"/>
      <c r="V25" s="1"/>
    </row>
    <row r="26" spans="1:22" ht="20.25" customHeight="1">
      <c r="A26" s="1404"/>
      <c r="B26" s="1473"/>
      <c r="C26" s="1473"/>
      <c r="D26" s="1474"/>
      <c r="E26" s="1272"/>
      <c r="F26" s="1279"/>
      <c r="G26" s="1272"/>
      <c r="H26" s="1279"/>
      <c r="I26" s="1272"/>
      <c r="J26" s="1279"/>
      <c r="K26" s="1272"/>
      <c r="L26" s="1279"/>
      <c r="M26" s="1272"/>
      <c r="N26" s="1279"/>
      <c r="O26" s="1272"/>
      <c r="P26" s="1279"/>
      <c r="Q26" s="1"/>
      <c r="R26" s="1"/>
      <c r="S26" s="1"/>
      <c r="T26" s="1"/>
      <c r="U26" s="1"/>
      <c r="V26" s="1"/>
    </row>
    <row r="27" spans="1:22" ht="13.5">
      <c r="A27" s="7"/>
      <c r="B27" s="1478" t="s">
        <v>560</v>
      </c>
      <c r="C27" s="1478"/>
      <c r="D27" s="816"/>
      <c r="E27" s="831">
        <v>-21</v>
      </c>
      <c r="F27" s="818"/>
      <c r="G27" s="817">
        <v>19616</v>
      </c>
      <c r="H27" s="818"/>
      <c r="I27" s="817">
        <v>2247</v>
      </c>
      <c r="J27" s="818"/>
      <c r="K27" s="817">
        <v>1024</v>
      </c>
      <c r="L27" s="818"/>
      <c r="M27" s="819">
        <v>3272</v>
      </c>
      <c r="N27" s="820"/>
      <c r="O27" s="819">
        <v>22888</v>
      </c>
      <c r="P27" s="818"/>
      <c r="Q27" s="1"/>
      <c r="R27" s="1"/>
      <c r="S27" s="1"/>
      <c r="T27" s="1"/>
      <c r="U27" s="1"/>
      <c r="V27" s="1"/>
    </row>
    <row r="28" spans="1:22" ht="13.5">
      <c r="A28" s="16"/>
      <c r="B28" s="1478" t="s">
        <v>528</v>
      </c>
      <c r="C28" s="1478"/>
      <c r="D28" s="822"/>
      <c r="E28" s="832"/>
      <c r="F28" s="833"/>
      <c r="G28" s="832"/>
      <c r="H28" s="833"/>
      <c r="I28" s="823"/>
      <c r="J28" s="824"/>
      <c r="K28" s="823"/>
      <c r="L28" s="824"/>
      <c r="M28" s="825"/>
      <c r="N28" s="826"/>
      <c r="O28" s="825"/>
      <c r="P28" s="833"/>
      <c r="Q28" s="1"/>
      <c r="R28" s="1"/>
      <c r="S28" s="1"/>
      <c r="T28" s="1"/>
      <c r="U28" s="1"/>
      <c r="V28" s="1"/>
    </row>
    <row r="29" spans="1:22" ht="13.5">
      <c r="A29" s="16"/>
      <c r="B29" s="828"/>
      <c r="C29" s="815" t="s">
        <v>844</v>
      </c>
      <c r="D29" s="822"/>
      <c r="E29" s="832"/>
      <c r="F29" s="833"/>
      <c r="G29" s="832">
        <v>-110</v>
      </c>
      <c r="H29" s="833"/>
      <c r="I29" s="823"/>
      <c r="J29" s="824"/>
      <c r="K29" s="823"/>
      <c r="L29" s="824"/>
      <c r="M29" s="825"/>
      <c r="N29" s="826"/>
      <c r="O29" s="825">
        <v>-110</v>
      </c>
      <c r="P29" s="833"/>
      <c r="Q29" s="1"/>
      <c r="R29" s="1"/>
      <c r="S29" s="1"/>
      <c r="T29" s="1"/>
      <c r="U29" s="1"/>
      <c r="V29" s="1"/>
    </row>
    <row r="30" spans="1:22" ht="13.5">
      <c r="A30" s="16"/>
      <c r="B30" s="828"/>
      <c r="C30" s="815" t="s">
        <v>845</v>
      </c>
      <c r="D30" s="822"/>
      <c r="E30" s="832"/>
      <c r="F30" s="833"/>
      <c r="G30" s="832">
        <v>-110</v>
      </c>
      <c r="H30" s="833"/>
      <c r="I30" s="823"/>
      <c r="J30" s="824"/>
      <c r="K30" s="823"/>
      <c r="L30" s="824"/>
      <c r="M30" s="825"/>
      <c r="N30" s="826"/>
      <c r="O30" s="825">
        <v>-110</v>
      </c>
      <c r="P30" s="833"/>
      <c r="Q30" s="1"/>
      <c r="R30" s="1"/>
      <c r="S30" s="1"/>
      <c r="T30" s="1"/>
      <c r="U30" s="1"/>
      <c r="V30" s="1"/>
    </row>
    <row r="31" spans="1:22" ht="13.5">
      <c r="A31" s="16"/>
      <c r="B31" s="828"/>
      <c r="C31" s="815" t="s">
        <v>846</v>
      </c>
      <c r="D31" s="822"/>
      <c r="E31" s="832"/>
      <c r="F31" s="833"/>
      <c r="G31" s="832"/>
      <c r="H31" s="833"/>
      <c r="I31" s="823"/>
      <c r="J31" s="824"/>
      <c r="K31" s="823"/>
      <c r="L31" s="824"/>
      <c r="M31" s="825"/>
      <c r="N31" s="826"/>
      <c r="O31" s="825"/>
      <c r="P31" s="833"/>
      <c r="Q31" s="1"/>
      <c r="R31" s="1"/>
      <c r="S31" s="1"/>
      <c r="T31" s="1"/>
      <c r="U31" s="1"/>
      <c r="V31" s="1"/>
    </row>
    <row r="32" spans="1:22" ht="13.5">
      <c r="A32" s="16"/>
      <c r="B32" s="828"/>
      <c r="C32" s="815" t="s">
        <v>847</v>
      </c>
      <c r="D32" s="822"/>
      <c r="E32" s="832"/>
      <c r="F32" s="833"/>
      <c r="G32" s="832">
        <v>-9</v>
      </c>
      <c r="H32" s="833"/>
      <c r="I32" s="823"/>
      <c r="J32" s="824"/>
      <c r="K32" s="823"/>
      <c r="L32" s="824"/>
      <c r="M32" s="825"/>
      <c r="N32" s="826"/>
      <c r="O32" s="825">
        <v>-9</v>
      </c>
      <c r="P32" s="833"/>
      <c r="Q32" s="1"/>
      <c r="R32" s="1"/>
      <c r="S32" s="1"/>
      <c r="T32" s="1"/>
      <c r="U32" s="1"/>
      <c r="V32" s="1"/>
    </row>
    <row r="33" spans="1:22" ht="13.5">
      <c r="A33" s="16"/>
      <c r="B33" s="828"/>
      <c r="C33" s="815" t="s">
        <v>848</v>
      </c>
      <c r="D33" s="822"/>
      <c r="E33" s="832"/>
      <c r="F33" s="833"/>
      <c r="G33" s="832">
        <v>333</v>
      </c>
      <c r="H33" s="833"/>
      <c r="I33" s="823"/>
      <c r="J33" s="824"/>
      <c r="K33" s="823"/>
      <c r="L33" s="824"/>
      <c r="M33" s="825"/>
      <c r="N33" s="826"/>
      <c r="O33" s="825">
        <v>333</v>
      </c>
      <c r="P33" s="833"/>
      <c r="Q33" s="1"/>
      <c r="R33" s="1"/>
      <c r="S33" s="1"/>
      <c r="T33" s="1"/>
      <c r="U33" s="1"/>
      <c r="V33" s="1"/>
    </row>
    <row r="34" spans="1:22" ht="13.5">
      <c r="A34" s="16"/>
      <c r="B34" s="828"/>
      <c r="C34" s="815" t="s">
        <v>849</v>
      </c>
      <c r="D34" s="822"/>
      <c r="E34" s="832">
        <v>-4</v>
      </c>
      <c r="F34" s="833"/>
      <c r="G34" s="832">
        <v>-4</v>
      </c>
      <c r="H34" s="833"/>
      <c r="I34" s="823"/>
      <c r="J34" s="824"/>
      <c r="K34" s="823"/>
      <c r="L34" s="824"/>
      <c r="M34" s="825"/>
      <c r="N34" s="826"/>
      <c r="O34" s="825">
        <v>-4</v>
      </c>
      <c r="P34" s="833"/>
      <c r="Q34" s="1"/>
      <c r="R34" s="1"/>
      <c r="S34" s="1"/>
      <c r="T34" s="1"/>
      <c r="U34" s="1"/>
      <c r="V34" s="1"/>
    </row>
    <row r="35" spans="1:22" ht="13.5">
      <c r="A35" s="16"/>
      <c r="B35" s="828"/>
      <c r="C35" s="815" t="s">
        <v>850</v>
      </c>
      <c r="D35" s="822"/>
      <c r="E35" s="832">
        <v>0</v>
      </c>
      <c r="F35" s="833"/>
      <c r="G35" s="832">
        <v>0</v>
      </c>
      <c r="H35" s="833"/>
      <c r="I35" s="823"/>
      <c r="J35" s="824"/>
      <c r="K35" s="823"/>
      <c r="L35" s="824"/>
      <c r="M35" s="825"/>
      <c r="N35" s="826"/>
      <c r="O35" s="825">
        <v>0</v>
      </c>
      <c r="P35" s="833"/>
      <c r="Q35" s="1"/>
      <c r="R35" s="1"/>
      <c r="S35" s="1"/>
      <c r="T35" s="1"/>
      <c r="U35" s="1"/>
      <c r="V35" s="1"/>
    </row>
    <row r="36" spans="1:22" ht="13.5">
      <c r="A36" s="16"/>
      <c r="B36" s="828"/>
      <c r="C36" s="815" t="s">
        <v>852</v>
      </c>
      <c r="D36" s="822"/>
      <c r="E36" s="832"/>
      <c r="F36" s="833"/>
      <c r="G36" s="832">
        <v>27</v>
      </c>
      <c r="H36" s="833"/>
      <c r="I36" s="823"/>
      <c r="J36" s="824"/>
      <c r="K36" s="823"/>
      <c r="L36" s="824"/>
      <c r="M36" s="825"/>
      <c r="N36" s="826"/>
      <c r="O36" s="825">
        <v>27</v>
      </c>
      <c r="P36" s="833"/>
      <c r="Q36" s="1"/>
      <c r="R36" s="1"/>
      <c r="S36" s="1"/>
      <c r="T36" s="1"/>
      <c r="U36" s="1"/>
      <c r="V36" s="1"/>
    </row>
    <row r="37" spans="1:22" ht="33.75">
      <c r="A37" s="16"/>
      <c r="B37" s="828"/>
      <c r="C37" s="829" t="s">
        <v>853</v>
      </c>
      <c r="D37" s="822"/>
      <c r="E37" s="832"/>
      <c r="F37" s="833"/>
      <c r="G37" s="832"/>
      <c r="H37" s="833"/>
      <c r="I37" s="823">
        <v>-1000</v>
      </c>
      <c r="J37" s="824"/>
      <c r="K37" s="823">
        <v>-27</v>
      </c>
      <c r="L37" s="824"/>
      <c r="M37" s="825">
        <v>-1027</v>
      </c>
      <c r="N37" s="826"/>
      <c r="O37" s="825">
        <v>-1027</v>
      </c>
      <c r="P37" s="833"/>
      <c r="Q37" s="1"/>
      <c r="R37" s="1"/>
      <c r="S37" s="1"/>
      <c r="T37" s="1"/>
      <c r="U37" s="1"/>
      <c r="V37" s="1"/>
    </row>
    <row r="38" spans="1:22" ht="13.5">
      <c r="A38" s="16"/>
      <c r="B38" s="1478" t="s">
        <v>572</v>
      </c>
      <c r="C38" s="1478"/>
      <c r="D38" s="822"/>
      <c r="E38" s="832">
        <v>-4</v>
      </c>
      <c r="F38" s="833"/>
      <c r="G38" s="832">
        <v>126</v>
      </c>
      <c r="H38" s="833"/>
      <c r="I38" s="823">
        <v>-1000</v>
      </c>
      <c r="J38" s="824"/>
      <c r="K38" s="823">
        <v>-27</v>
      </c>
      <c r="L38" s="824"/>
      <c r="M38" s="825">
        <v>-1027</v>
      </c>
      <c r="N38" s="826"/>
      <c r="O38" s="825">
        <v>-901</v>
      </c>
      <c r="P38" s="833"/>
      <c r="Q38" s="1"/>
      <c r="R38" s="1"/>
      <c r="S38" s="1"/>
      <c r="T38" s="1"/>
      <c r="U38" s="1"/>
      <c r="V38" s="1"/>
    </row>
    <row r="39" spans="1:22" ht="13.5">
      <c r="A39" s="16"/>
      <c r="B39" s="1478" t="s">
        <v>411</v>
      </c>
      <c r="C39" s="1478"/>
      <c r="D39" s="822"/>
      <c r="E39" s="832">
        <v>-25</v>
      </c>
      <c r="F39" s="833"/>
      <c r="G39" s="832">
        <v>19743</v>
      </c>
      <c r="H39" s="833"/>
      <c r="I39" s="823">
        <v>1246</v>
      </c>
      <c r="J39" s="824"/>
      <c r="K39" s="823">
        <v>997</v>
      </c>
      <c r="L39" s="824"/>
      <c r="M39" s="825">
        <v>2244</v>
      </c>
      <c r="N39" s="826"/>
      <c r="O39" s="825">
        <v>21987</v>
      </c>
      <c r="P39" s="833"/>
      <c r="Q39" s="1"/>
      <c r="R39" s="1"/>
      <c r="S39" s="1"/>
      <c r="T39" s="1"/>
      <c r="U39" s="1"/>
      <c r="V39" s="1"/>
    </row>
    <row r="40" spans="1:22" ht="13.5">
      <c r="A40" s="1"/>
      <c r="B40" s="830" t="s">
        <v>859</v>
      </c>
      <c r="C40" s="10"/>
      <c r="D40" s="10"/>
      <c r="E40" s="1"/>
      <c r="F40" s="1"/>
      <c r="G40" s="1"/>
      <c r="H40" s="1"/>
      <c r="I40" s="1"/>
      <c r="J40" s="1"/>
      <c r="K40" s="1"/>
      <c r="L40" s="1"/>
      <c r="M40" s="1"/>
      <c r="N40" s="1"/>
      <c r="O40" s="1"/>
      <c r="P40" s="1"/>
      <c r="Q40" s="1"/>
      <c r="R40" s="1"/>
      <c r="S40" s="1"/>
      <c r="T40" s="1"/>
      <c r="U40" s="1"/>
      <c r="V40" s="1"/>
    </row>
    <row r="41" spans="1:22" ht="13.5">
      <c r="A41" s="1"/>
      <c r="B41" s="830" t="s">
        <v>860</v>
      </c>
      <c r="C41" s="1"/>
      <c r="D41" s="1"/>
      <c r="E41" s="1"/>
      <c r="F41" s="1"/>
      <c r="G41" s="1"/>
      <c r="H41" s="1"/>
      <c r="I41" s="1"/>
      <c r="J41" s="1"/>
      <c r="K41" s="1"/>
      <c r="L41" s="1"/>
      <c r="M41" s="1"/>
      <c r="N41" s="1"/>
      <c r="O41" s="1"/>
      <c r="P41" s="1"/>
      <c r="Q41" s="1"/>
      <c r="R41" s="1"/>
      <c r="S41" s="1"/>
      <c r="T41" s="1"/>
      <c r="U41" s="1"/>
      <c r="V41" s="1"/>
    </row>
  </sheetData>
  <mergeCells count="32">
    <mergeCell ref="B27:C27"/>
    <mergeCell ref="B28:C28"/>
    <mergeCell ref="B38:C38"/>
    <mergeCell ref="B39:C39"/>
    <mergeCell ref="A23:D26"/>
    <mergeCell ref="E23:H23"/>
    <mergeCell ref="I23:N23"/>
    <mergeCell ref="O23:P26"/>
    <mergeCell ref="E24:F26"/>
    <mergeCell ref="G24:H26"/>
    <mergeCell ref="I24:J26"/>
    <mergeCell ref="K24:L26"/>
    <mergeCell ref="M24:N26"/>
    <mergeCell ref="B9:C9"/>
    <mergeCell ref="B10:C10"/>
    <mergeCell ref="B20:C20"/>
    <mergeCell ref="B21:C21"/>
    <mergeCell ref="U7:V8"/>
    <mergeCell ref="M8:N8"/>
    <mergeCell ref="O8:P8"/>
    <mergeCell ref="Q8:R8"/>
    <mergeCell ref="S8:T8"/>
    <mergeCell ref="A1:V1"/>
    <mergeCell ref="A5:D8"/>
    <mergeCell ref="E5:V5"/>
    <mergeCell ref="E6:F8"/>
    <mergeCell ref="G6:J6"/>
    <mergeCell ref="K6:V6"/>
    <mergeCell ref="G7:H8"/>
    <mergeCell ref="I7:J8"/>
    <mergeCell ref="K7:L8"/>
    <mergeCell ref="M7:T7"/>
  </mergeCells>
  <printOptions/>
  <pageMargins left="0.3937007874015748" right="0.3937007874015748" top="0.7874015748031497" bottom="0.3937007874015748" header="0.5118110236220472" footer="0.5118110236220472"/>
  <pageSetup horizontalDpi="300" verticalDpi="300" orientation="portrait" paperSize="9" scale="76" r:id="rId1"/>
  <headerFooter alignWithMargins="0">
    <oddHeader>&amp;C&amp;A</oddHeader>
  </headerFooter>
</worksheet>
</file>

<file path=xl/worksheets/sheet27.xml><?xml version="1.0" encoding="utf-8"?>
<worksheet xmlns="http://schemas.openxmlformats.org/spreadsheetml/2006/main" xmlns:r="http://schemas.openxmlformats.org/officeDocument/2006/relationships">
  <dimension ref="C2:AA58"/>
  <sheetViews>
    <sheetView workbookViewId="0" topLeftCell="A1">
      <selection activeCell="A1" sqref="A1"/>
    </sheetView>
  </sheetViews>
  <sheetFormatPr defaultColWidth="9.00390625" defaultRowHeight="13.5"/>
  <cols>
    <col min="1" max="2" width="2.125" style="1" customWidth="1"/>
    <col min="3" max="3" width="3.625" style="1" customWidth="1"/>
    <col min="4" max="4" width="17.875" style="1" customWidth="1"/>
    <col min="5" max="14" width="3.125" style="1" customWidth="1"/>
    <col min="15" max="16" width="3.25390625" style="1" customWidth="1"/>
    <col min="17" max="17" width="3.375" style="1" customWidth="1"/>
    <col min="18" max="18" width="3.25390625" style="1" customWidth="1"/>
    <col min="19" max="19" width="3.125" style="1" customWidth="1"/>
    <col min="20" max="20" width="4.125" style="1" customWidth="1"/>
    <col min="21" max="21" width="3.125" style="1" customWidth="1"/>
    <col min="22" max="22" width="4.125" style="1" customWidth="1"/>
    <col min="23" max="23" width="3.125" style="1" customWidth="1"/>
    <col min="24" max="24" width="4.125" style="1" customWidth="1"/>
    <col min="25" max="26" width="2.125" style="1" customWidth="1"/>
    <col min="27" max="27" width="3.125" style="1" customWidth="1"/>
    <col min="28" max="37" width="2.125" style="1" customWidth="1"/>
    <col min="38" max="16384" width="9.00390625" style="1" customWidth="1"/>
  </cols>
  <sheetData>
    <row r="1" ht="3" customHeight="1"/>
    <row r="2" spans="5:21" ht="21" customHeight="1">
      <c r="E2" s="1422" t="s">
        <v>861</v>
      </c>
      <c r="F2" s="1422"/>
      <c r="G2" s="1422"/>
      <c r="H2" s="1422"/>
      <c r="I2" s="1422"/>
      <c r="J2" s="1422"/>
      <c r="K2" s="1422"/>
      <c r="L2" s="1422"/>
      <c r="M2" s="1422"/>
      <c r="N2" s="1422"/>
      <c r="O2" s="1422"/>
      <c r="P2" s="1422"/>
      <c r="Q2" s="1422"/>
      <c r="R2" s="1422"/>
      <c r="S2" s="1422"/>
      <c r="T2" s="1422"/>
      <c r="U2" s="1422"/>
    </row>
    <row r="3" spans="3:24" ht="19.5" customHeight="1">
      <c r="C3" s="351" t="s">
        <v>862</v>
      </c>
      <c r="D3" s="351"/>
      <c r="U3" s="1479" t="s">
        <v>550</v>
      </c>
      <c r="V3" s="1479"/>
      <c r="W3" s="1479"/>
      <c r="X3" s="1479"/>
    </row>
    <row r="4" spans="3:27" ht="13.5">
      <c r="C4" s="7"/>
      <c r="D4" s="834"/>
      <c r="E4" s="1332" t="s">
        <v>863</v>
      </c>
      <c r="F4" s="1333"/>
      <c r="G4" s="1333"/>
      <c r="H4" s="1333"/>
      <c r="I4" s="1333"/>
      <c r="J4" s="1333"/>
      <c r="K4" s="1333"/>
      <c r="L4" s="1333"/>
      <c r="M4" s="1333"/>
      <c r="N4" s="1333"/>
      <c r="O4" s="1333"/>
      <c r="P4" s="1333"/>
      <c r="Q4" s="1333"/>
      <c r="R4" s="1333"/>
      <c r="S4" s="1333"/>
      <c r="T4" s="1333"/>
      <c r="U4" s="1333"/>
      <c r="V4" s="1333"/>
      <c r="W4" s="1333"/>
      <c r="X4" s="1333"/>
      <c r="Y4" s="1480"/>
      <c r="Z4" s="1480"/>
      <c r="AA4" s="1481"/>
    </row>
    <row r="5" spans="3:27" ht="14.25" customHeight="1">
      <c r="C5" s="9"/>
      <c r="D5" s="836"/>
      <c r="E5" s="1270" t="s">
        <v>182</v>
      </c>
      <c r="F5" s="1270"/>
      <c r="G5" s="1270" t="s">
        <v>183</v>
      </c>
      <c r="H5" s="1270"/>
      <c r="I5" s="1270"/>
      <c r="J5" s="1270"/>
      <c r="K5" s="1270"/>
      <c r="L5" s="1270"/>
      <c r="M5" s="1475" t="s">
        <v>184</v>
      </c>
      <c r="N5" s="1476"/>
      <c r="O5" s="1476"/>
      <c r="P5" s="1476"/>
      <c r="Q5" s="1476"/>
      <c r="R5" s="1476"/>
      <c r="S5" s="1476"/>
      <c r="T5" s="1476"/>
      <c r="U5" s="1482"/>
      <c r="V5" s="1336"/>
      <c r="W5" s="1270" t="s">
        <v>864</v>
      </c>
      <c r="X5" s="1270"/>
      <c r="Y5" s="1403" t="s">
        <v>865</v>
      </c>
      <c r="Z5" s="1483"/>
      <c r="AA5" s="1277"/>
    </row>
    <row r="6" spans="3:27" ht="22.5" customHeight="1">
      <c r="C6" s="9"/>
      <c r="D6" s="836"/>
      <c r="E6" s="1331"/>
      <c r="F6" s="1331"/>
      <c r="G6" s="1331" t="s">
        <v>866</v>
      </c>
      <c r="H6" s="1331"/>
      <c r="I6" s="1331" t="s">
        <v>867</v>
      </c>
      <c r="J6" s="1331"/>
      <c r="K6" s="1331" t="s">
        <v>868</v>
      </c>
      <c r="L6" s="1331"/>
      <c r="M6" s="1331" t="s">
        <v>869</v>
      </c>
      <c r="N6" s="1331"/>
      <c r="O6" s="1486" t="s">
        <v>187</v>
      </c>
      <c r="P6" s="1487"/>
      <c r="Q6" s="1487"/>
      <c r="R6" s="1487"/>
      <c r="S6" s="1482"/>
      <c r="T6" s="1336"/>
      <c r="U6" s="1331" t="s">
        <v>870</v>
      </c>
      <c r="V6" s="1331"/>
      <c r="W6" s="1331"/>
      <c r="X6" s="1331"/>
      <c r="Y6" s="1271"/>
      <c r="Z6" s="1484"/>
      <c r="AA6" s="1278"/>
    </row>
    <row r="7" spans="3:27" ht="13.5">
      <c r="C7" s="9"/>
      <c r="D7" s="836"/>
      <c r="E7" s="1331"/>
      <c r="F7" s="1331"/>
      <c r="G7" s="1331"/>
      <c r="H7" s="1331"/>
      <c r="I7" s="1331"/>
      <c r="J7" s="1331"/>
      <c r="K7" s="1331"/>
      <c r="L7" s="1331"/>
      <c r="M7" s="1331"/>
      <c r="N7" s="1331"/>
      <c r="O7" s="1331" t="s">
        <v>871</v>
      </c>
      <c r="P7" s="1331"/>
      <c r="Q7" s="1331" t="s">
        <v>872</v>
      </c>
      <c r="R7" s="1331"/>
      <c r="S7" s="1331" t="s">
        <v>873</v>
      </c>
      <c r="T7" s="1331"/>
      <c r="U7" s="1331"/>
      <c r="V7" s="1331"/>
      <c r="W7" s="1331"/>
      <c r="X7" s="1331"/>
      <c r="Y7" s="1271"/>
      <c r="Z7" s="1484"/>
      <c r="AA7" s="1278"/>
    </row>
    <row r="8" spans="3:27" ht="24" customHeight="1">
      <c r="C8" s="11"/>
      <c r="D8" s="789"/>
      <c r="E8" s="1331"/>
      <c r="F8" s="1331"/>
      <c r="G8" s="1331"/>
      <c r="H8" s="1331"/>
      <c r="I8" s="1331"/>
      <c r="J8" s="1331"/>
      <c r="K8" s="1331"/>
      <c r="L8" s="1331"/>
      <c r="M8" s="1331"/>
      <c r="N8" s="1331"/>
      <c r="O8" s="1331"/>
      <c r="P8" s="1331"/>
      <c r="Q8" s="1331"/>
      <c r="R8" s="1331"/>
      <c r="S8" s="1331"/>
      <c r="T8" s="1331"/>
      <c r="U8" s="1331"/>
      <c r="V8" s="1331"/>
      <c r="W8" s="1331"/>
      <c r="X8" s="1331"/>
      <c r="Y8" s="1272"/>
      <c r="Z8" s="1485"/>
      <c r="AA8" s="1279"/>
    </row>
    <row r="9" spans="3:27" ht="24" customHeight="1">
      <c r="C9" s="1488" t="s">
        <v>874</v>
      </c>
      <c r="D9" s="1489"/>
      <c r="E9" s="1490">
        <v>26673</v>
      </c>
      <c r="F9" s="1491"/>
      <c r="G9" s="1490">
        <v>11289</v>
      </c>
      <c r="H9" s="1491"/>
      <c r="I9" s="1490">
        <v>0</v>
      </c>
      <c r="J9" s="1491"/>
      <c r="K9" s="1490">
        <v>11290</v>
      </c>
      <c r="L9" s="1491"/>
      <c r="M9" s="1490">
        <v>20751</v>
      </c>
      <c r="N9" s="1491"/>
      <c r="O9" s="1490">
        <v>109400</v>
      </c>
      <c r="P9" s="1491"/>
      <c r="Q9" s="1490">
        <v>316</v>
      </c>
      <c r="R9" s="1491"/>
      <c r="S9" s="1490">
        <v>4582</v>
      </c>
      <c r="T9" s="1491"/>
      <c r="U9" s="1490">
        <v>135050</v>
      </c>
      <c r="V9" s="1491"/>
      <c r="W9" s="1490">
        <v>-19</v>
      </c>
      <c r="X9" s="1491"/>
      <c r="Y9" s="1492">
        <v>172994</v>
      </c>
      <c r="Z9" s="1492"/>
      <c r="AA9" s="1492"/>
    </row>
    <row r="10" spans="3:27" ht="24" customHeight="1">
      <c r="C10" s="1493" t="s">
        <v>561</v>
      </c>
      <c r="D10" s="1494"/>
      <c r="E10" s="1490"/>
      <c r="F10" s="1491"/>
      <c r="G10" s="1490"/>
      <c r="H10" s="1491"/>
      <c r="I10" s="1490"/>
      <c r="J10" s="1491"/>
      <c r="K10" s="1490"/>
      <c r="L10" s="1491"/>
      <c r="M10" s="1490"/>
      <c r="N10" s="1491"/>
      <c r="O10" s="1490"/>
      <c r="P10" s="1491"/>
      <c r="Q10" s="1490"/>
      <c r="R10" s="1491"/>
      <c r="S10" s="1490"/>
      <c r="T10" s="1491"/>
      <c r="U10" s="1490"/>
      <c r="V10" s="1491"/>
      <c r="W10" s="1490"/>
      <c r="X10" s="1491"/>
      <c r="Y10" s="1492"/>
      <c r="Z10" s="1492"/>
      <c r="AA10" s="1492"/>
    </row>
    <row r="11" spans="3:27" ht="24" customHeight="1">
      <c r="C11" s="467"/>
      <c r="D11" s="468" t="s">
        <v>393</v>
      </c>
      <c r="E11" s="1490"/>
      <c r="F11" s="1491"/>
      <c r="G11" s="1490"/>
      <c r="H11" s="1491"/>
      <c r="I11" s="1490"/>
      <c r="J11" s="1491"/>
      <c r="K11" s="1490"/>
      <c r="L11" s="1491"/>
      <c r="M11" s="1490"/>
      <c r="N11" s="1491"/>
      <c r="O11" s="1490"/>
      <c r="P11" s="1491"/>
      <c r="Q11" s="1490"/>
      <c r="R11" s="1491"/>
      <c r="S11" s="1490">
        <v>-1039</v>
      </c>
      <c r="T11" s="1491"/>
      <c r="U11" s="1490">
        <v>-1039</v>
      </c>
      <c r="V11" s="1491"/>
      <c r="W11" s="1490"/>
      <c r="X11" s="1491"/>
      <c r="Y11" s="1495">
        <v>-1039</v>
      </c>
      <c r="Z11" s="1495"/>
      <c r="AA11" s="1495"/>
    </row>
    <row r="12" spans="3:27" ht="24" customHeight="1">
      <c r="C12" s="467"/>
      <c r="D12" s="468" t="s">
        <v>482</v>
      </c>
      <c r="E12" s="1496"/>
      <c r="F12" s="1497"/>
      <c r="G12" s="1496"/>
      <c r="H12" s="1497"/>
      <c r="I12" s="1496"/>
      <c r="J12" s="1497"/>
      <c r="K12" s="1496"/>
      <c r="L12" s="1497"/>
      <c r="M12" s="1496"/>
      <c r="N12" s="1497"/>
      <c r="O12" s="1496"/>
      <c r="P12" s="1497"/>
      <c r="Q12" s="1496"/>
      <c r="R12" s="1497"/>
      <c r="S12" s="1496">
        <v>-1038</v>
      </c>
      <c r="T12" s="1497"/>
      <c r="U12" s="1496">
        <v>-1038</v>
      </c>
      <c r="V12" s="1497"/>
      <c r="W12" s="1496"/>
      <c r="X12" s="1497"/>
      <c r="Y12" s="1496">
        <v>-1038</v>
      </c>
      <c r="Z12" s="1498"/>
      <c r="AA12" s="1497"/>
    </row>
    <row r="13" spans="3:27" ht="24" customHeight="1">
      <c r="C13" s="459"/>
      <c r="D13" s="460" t="s">
        <v>395</v>
      </c>
      <c r="E13" s="1490"/>
      <c r="F13" s="1491"/>
      <c r="G13" s="1490"/>
      <c r="H13" s="1491"/>
      <c r="I13" s="1490"/>
      <c r="J13" s="1491"/>
      <c r="K13" s="1490"/>
      <c r="L13" s="1491"/>
      <c r="M13" s="1490"/>
      <c r="N13" s="1491"/>
      <c r="O13" s="1490"/>
      <c r="P13" s="1491"/>
      <c r="Q13" s="1490"/>
      <c r="R13" s="1491"/>
      <c r="S13" s="1490">
        <v>-50</v>
      </c>
      <c r="T13" s="1491"/>
      <c r="U13" s="1490">
        <v>-50</v>
      </c>
      <c r="V13" s="1491"/>
      <c r="W13" s="1490"/>
      <c r="X13" s="1491"/>
      <c r="Y13" s="1495">
        <v>-50</v>
      </c>
      <c r="Z13" s="1495"/>
      <c r="AA13" s="1495"/>
    </row>
    <row r="14" spans="3:27" ht="24" customHeight="1">
      <c r="C14" s="467"/>
      <c r="D14" s="468" t="s">
        <v>191</v>
      </c>
      <c r="E14" s="1490"/>
      <c r="F14" s="1491"/>
      <c r="G14" s="1490"/>
      <c r="H14" s="1491"/>
      <c r="I14" s="1490"/>
      <c r="J14" s="1491"/>
      <c r="K14" s="1490"/>
      <c r="L14" s="1491"/>
      <c r="M14" s="1490"/>
      <c r="N14" s="1491"/>
      <c r="O14" s="1490"/>
      <c r="P14" s="1491"/>
      <c r="Q14" s="1490"/>
      <c r="R14" s="1491"/>
      <c r="S14" s="1490">
        <v>2801</v>
      </c>
      <c r="T14" s="1491"/>
      <c r="U14" s="1490">
        <v>2801</v>
      </c>
      <c r="V14" s="1491"/>
      <c r="W14" s="1490"/>
      <c r="X14" s="1491"/>
      <c r="Y14" s="1495">
        <v>2801</v>
      </c>
      <c r="Z14" s="1495"/>
      <c r="AA14" s="1495"/>
    </row>
    <row r="15" spans="3:27" ht="24" customHeight="1">
      <c r="C15" s="459"/>
      <c r="D15" s="460" t="s">
        <v>404</v>
      </c>
      <c r="E15" s="1490"/>
      <c r="F15" s="1491"/>
      <c r="G15" s="1490"/>
      <c r="H15" s="1491"/>
      <c r="I15" s="1490"/>
      <c r="J15" s="1491"/>
      <c r="K15" s="1490"/>
      <c r="L15" s="1491"/>
      <c r="M15" s="1490"/>
      <c r="N15" s="1491"/>
      <c r="O15" s="1490"/>
      <c r="P15" s="1491"/>
      <c r="Q15" s="1490"/>
      <c r="R15" s="1491"/>
      <c r="S15" s="1490"/>
      <c r="T15" s="1491"/>
      <c r="U15" s="1490"/>
      <c r="V15" s="1491"/>
      <c r="W15" s="1490">
        <v>-1722</v>
      </c>
      <c r="X15" s="1491"/>
      <c r="Y15" s="1495">
        <v>-1722</v>
      </c>
      <c r="Z15" s="1495"/>
      <c r="AA15" s="1495"/>
    </row>
    <row r="16" spans="3:27" ht="24.75" customHeight="1">
      <c r="C16" s="467"/>
      <c r="D16" s="468" t="s">
        <v>406</v>
      </c>
      <c r="E16" s="1490"/>
      <c r="F16" s="1491"/>
      <c r="G16" s="1490"/>
      <c r="H16" s="1491"/>
      <c r="I16" s="1499" t="s">
        <v>875</v>
      </c>
      <c r="J16" s="1500"/>
      <c r="K16" s="1499" t="s">
        <v>875</v>
      </c>
      <c r="L16" s="1500"/>
      <c r="M16" s="1490"/>
      <c r="N16" s="1491"/>
      <c r="O16" s="1490"/>
      <c r="P16" s="1491"/>
      <c r="Q16" s="1490"/>
      <c r="R16" s="1491"/>
      <c r="S16" s="1490"/>
      <c r="T16" s="1491"/>
      <c r="U16" s="1490"/>
      <c r="V16" s="1491"/>
      <c r="W16" s="1490">
        <v>4</v>
      </c>
      <c r="X16" s="1491"/>
      <c r="Y16" s="1495">
        <v>4</v>
      </c>
      <c r="Z16" s="1495"/>
      <c r="AA16" s="1495"/>
    </row>
    <row r="17" spans="3:27" ht="24.75" customHeight="1">
      <c r="C17" s="459"/>
      <c r="D17" s="838" t="s">
        <v>810</v>
      </c>
      <c r="E17" s="1501"/>
      <c r="F17" s="1502"/>
      <c r="G17" s="1501"/>
      <c r="H17" s="1502"/>
      <c r="I17" s="1501"/>
      <c r="J17" s="1502"/>
      <c r="K17" s="1501"/>
      <c r="L17" s="1502"/>
      <c r="M17" s="1501"/>
      <c r="N17" s="1502"/>
      <c r="O17" s="1496">
        <v>1500</v>
      </c>
      <c r="P17" s="1497"/>
      <c r="Q17" s="1496"/>
      <c r="R17" s="1497"/>
      <c r="S17" s="1496">
        <v>-1500</v>
      </c>
      <c r="T17" s="1497"/>
      <c r="U17" s="1499"/>
      <c r="V17" s="1500"/>
      <c r="W17" s="1496"/>
      <c r="X17" s="1497"/>
      <c r="Y17" s="1495"/>
      <c r="Z17" s="1495"/>
      <c r="AA17" s="1495"/>
    </row>
    <row r="18" spans="3:27" ht="24.75" customHeight="1">
      <c r="C18" s="467"/>
      <c r="D18" s="468" t="s">
        <v>876</v>
      </c>
      <c r="E18" s="1501"/>
      <c r="F18" s="1502"/>
      <c r="G18" s="1501"/>
      <c r="H18" s="1502"/>
      <c r="I18" s="1501"/>
      <c r="J18" s="1502"/>
      <c r="K18" s="1501"/>
      <c r="L18" s="1502"/>
      <c r="M18" s="1501"/>
      <c r="N18" s="1502"/>
      <c r="O18" s="1496"/>
      <c r="P18" s="1497"/>
      <c r="Q18" s="1499">
        <v>-7</v>
      </c>
      <c r="R18" s="1500"/>
      <c r="S18" s="1496">
        <v>7</v>
      </c>
      <c r="T18" s="1497"/>
      <c r="U18" s="1499"/>
      <c r="V18" s="1500"/>
      <c r="W18" s="1496"/>
      <c r="X18" s="1497"/>
      <c r="Y18" s="1495"/>
      <c r="Z18" s="1495"/>
      <c r="AA18" s="1495"/>
    </row>
    <row r="19" spans="3:27" ht="24.75" customHeight="1">
      <c r="C19" s="467"/>
      <c r="D19" s="470" t="s">
        <v>664</v>
      </c>
      <c r="E19" s="1490"/>
      <c r="F19" s="1491"/>
      <c r="G19" s="1490"/>
      <c r="H19" s="1491"/>
      <c r="I19" s="1490"/>
      <c r="J19" s="1491"/>
      <c r="K19" s="1490"/>
      <c r="L19" s="1491"/>
      <c r="M19" s="1490"/>
      <c r="N19" s="1491"/>
      <c r="O19" s="1490"/>
      <c r="P19" s="1491"/>
      <c r="Q19" s="1490"/>
      <c r="R19" s="1491"/>
      <c r="S19" s="1490">
        <v>-6</v>
      </c>
      <c r="T19" s="1491"/>
      <c r="U19" s="1490">
        <v>-6</v>
      </c>
      <c r="V19" s="1491"/>
      <c r="W19" s="1490"/>
      <c r="X19" s="1491"/>
      <c r="Y19" s="1495">
        <v>-6</v>
      </c>
      <c r="Z19" s="1495"/>
      <c r="AA19" s="1495"/>
    </row>
    <row r="20" spans="3:27" ht="37.5" customHeight="1">
      <c r="C20" s="459"/>
      <c r="D20" s="839" t="s">
        <v>407</v>
      </c>
      <c r="E20" s="1490"/>
      <c r="F20" s="1491"/>
      <c r="G20" s="1490"/>
      <c r="H20" s="1491"/>
      <c r="I20" s="1490"/>
      <c r="J20" s="1491"/>
      <c r="K20" s="1490"/>
      <c r="L20" s="1491"/>
      <c r="M20" s="1490"/>
      <c r="N20" s="1491"/>
      <c r="O20" s="1490"/>
      <c r="P20" s="1491"/>
      <c r="Q20" s="1490"/>
      <c r="R20" s="1491"/>
      <c r="S20" s="1490"/>
      <c r="T20" s="1491"/>
      <c r="U20" s="1490"/>
      <c r="V20" s="1491"/>
      <c r="W20" s="1490"/>
      <c r="X20" s="1491"/>
      <c r="Y20" s="1495"/>
      <c r="Z20" s="1495"/>
      <c r="AA20" s="1495"/>
    </row>
    <row r="21" spans="3:27" ht="24.75" customHeight="1">
      <c r="C21" s="1503" t="s">
        <v>541</v>
      </c>
      <c r="D21" s="1504"/>
      <c r="E21" s="1490"/>
      <c r="F21" s="1491"/>
      <c r="G21" s="1490"/>
      <c r="H21" s="1491"/>
      <c r="I21" s="1499" t="s">
        <v>877</v>
      </c>
      <c r="J21" s="1500"/>
      <c r="K21" s="1499" t="s">
        <v>877</v>
      </c>
      <c r="L21" s="1500"/>
      <c r="M21" s="1490"/>
      <c r="N21" s="1491"/>
      <c r="O21" s="1490">
        <v>1500</v>
      </c>
      <c r="P21" s="1491"/>
      <c r="Q21" s="1499">
        <v>-7</v>
      </c>
      <c r="R21" s="1500"/>
      <c r="S21" s="1490">
        <v>-824</v>
      </c>
      <c r="T21" s="1491"/>
      <c r="U21" s="1490">
        <v>667</v>
      </c>
      <c r="V21" s="1491"/>
      <c r="W21" s="1490">
        <v>-1717</v>
      </c>
      <c r="X21" s="1491"/>
      <c r="Y21" s="1495">
        <v>-1050</v>
      </c>
      <c r="Z21" s="1495"/>
      <c r="AA21" s="1495"/>
    </row>
    <row r="22" spans="3:27" ht="24.75" customHeight="1">
      <c r="C22" s="1505" t="s">
        <v>878</v>
      </c>
      <c r="D22" s="1506"/>
      <c r="E22" s="1496">
        <v>26673</v>
      </c>
      <c r="F22" s="1498"/>
      <c r="G22" s="1496">
        <v>11289</v>
      </c>
      <c r="H22" s="1498"/>
      <c r="I22" s="1496">
        <v>0</v>
      </c>
      <c r="J22" s="1498"/>
      <c r="K22" s="1496">
        <v>11290</v>
      </c>
      <c r="L22" s="1498"/>
      <c r="M22" s="1496">
        <v>20751</v>
      </c>
      <c r="N22" s="1498"/>
      <c r="O22" s="1496">
        <v>110900</v>
      </c>
      <c r="P22" s="1498"/>
      <c r="Q22" s="1496">
        <v>308</v>
      </c>
      <c r="R22" s="1498"/>
      <c r="S22" s="1496">
        <v>3757</v>
      </c>
      <c r="T22" s="1498"/>
      <c r="U22" s="1496">
        <v>135717</v>
      </c>
      <c r="V22" s="1498"/>
      <c r="W22" s="1496">
        <v>-1737</v>
      </c>
      <c r="X22" s="1498"/>
      <c r="Y22" s="1507">
        <v>171944</v>
      </c>
      <c r="Z22" s="1507"/>
      <c r="AA22" s="1507"/>
    </row>
    <row r="23" ht="4.5" customHeight="1"/>
    <row r="24" ht="6" customHeight="1"/>
    <row r="25" spans="21:24" ht="13.5">
      <c r="U25" s="1514" t="s">
        <v>550</v>
      </c>
      <c r="V25" s="1514"/>
      <c r="W25" s="1514"/>
      <c r="X25" s="1514"/>
    </row>
    <row r="26" spans="3:24" ht="13.5">
      <c r="C26" s="455"/>
      <c r="D26" s="98"/>
      <c r="E26" s="1334" t="s">
        <v>376</v>
      </c>
      <c r="F26" s="1401"/>
      <c r="G26" s="1401"/>
      <c r="H26" s="1401"/>
      <c r="I26" s="1401"/>
      <c r="J26" s="1401"/>
      <c r="K26" s="1401"/>
      <c r="L26" s="1401"/>
      <c r="M26" s="1401"/>
      <c r="N26" s="1401"/>
      <c r="O26" s="1401"/>
      <c r="P26" s="1401"/>
      <c r="Q26" s="1401"/>
      <c r="R26" s="1401"/>
      <c r="S26" s="1401"/>
      <c r="T26" s="1401"/>
      <c r="U26" s="1403" t="s">
        <v>200</v>
      </c>
      <c r="V26" s="1515"/>
      <c r="W26" s="1515"/>
      <c r="X26" s="1516"/>
    </row>
    <row r="27" spans="3:24" ht="13.5">
      <c r="C27" s="459"/>
      <c r="D27" s="353"/>
      <c r="E27" s="1205" t="s">
        <v>879</v>
      </c>
      <c r="F27" s="1341"/>
      <c r="G27" s="1341"/>
      <c r="H27" s="1341"/>
      <c r="I27" s="1331" t="s">
        <v>202</v>
      </c>
      <c r="J27" s="1331"/>
      <c r="K27" s="1331"/>
      <c r="L27" s="1331"/>
      <c r="M27" s="1331" t="s">
        <v>880</v>
      </c>
      <c r="N27" s="1331"/>
      <c r="O27" s="1331"/>
      <c r="P27" s="1331"/>
      <c r="Q27" s="1331" t="s">
        <v>881</v>
      </c>
      <c r="R27" s="1341"/>
      <c r="S27" s="1341"/>
      <c r="T27" s="1341"/>
      <c r="U27" s="1517"/>
      <c r="V27" s="1202"/>
      <c r="W27" s="1202"/>
      <c r="X27" s="1518"/>
    </row>
    <row r="28" spans="3:24" ht="13.5">
      <c r="C28" s="459"/>
      <c r="D28" s="353"/>
      <c r="E28" s="1341"/>
      <c r="F28" s="1341"/>
      <c r="G28" s="1341"/>
      <c r="H28" s="1341"/>
      <c r="I28" s="1331"/>
      <c r="J28" s="1331"/>
      <c r="K28" s="1331"/>
      <c r="L28" s="1331"/>
      <c r="M28" s="1331"/>
      <c r="N28" s="1331"/>
      <c r="O28" s="1331"/>
      <c r="P28" s="1331"/>
      <c r="Q28" s="1341"/>
      <c r="R28" s="1341"/>
      <c r="S28" s="1341"/>
      <c r="T28" s="1341"/>
      <c r="U28" s="1517"/>
      <c r="V28" s="1202"/>
      <c r="W28" s="1202"/>
      <c r="X28" s="1518"/>
    </row>
    <row r="29" spans="3:24" ht="17.25" customHeight="1">
      <c r="C29" s="462"/>
      <c r="D29" s="463"/>
      <c r="E29" s="1341"/>
      <c r="F29" s="1341"/>
      <c r="G29" s="1341"/>
      <c r="H29" s="1341"/>
      <c r="I29" s="1331"/>
      <c r="J29" s="1331"/>
      <c r="K29" s="1331"/>
      <c r="L29" s="1331"/>
      <c r="M29" s="1331"/>
      <c r="N29" s="1331"/>
      <c r="O29" s="1331"/>
      <c r="P29" s="1331"/>
      <c r="Q29" s="1341"/>
      <c r="R29" s="1341"/>
      <c r="S29" s="1341"/>
      <c r="T29" s="1341"/>
      <c r="U29" s="1519"/>
      <c r="V29" s="1520"/>
      <c r="W29" s="1520"/>
      <c r="X29" s="1521"/>
    </row>
    <row r="30" spans="3:24" ht="13.5">
      <c r="C30" s="1522" t="str">
        <f>+C9</f>
        <v>平成18年３月31日残高</v>
      </c>
      <c r="D30" s="1524"/>
      <c r="E30" s="1508">
        <v>32066</v>
      </c>
      <c r="F30" s="1509"/>
      <c r="G30" s="1509"/>
      <c r="H30" s="1510"/>
      <c r="I30" s="1525" t="s">
        <v>882</v>
      </c>
      <c r="J30" s="1078"/>
      <c r="K30" s="1078"/>
      <c r="L30" s="1526"/>
      <c r="M30" s="1508">
        <v>5957</v>
      </c>
      <c r="N30" s="1509"/>
      <c r="O30" s="1509"/>
      <c r="P30" s="1510"/>
      <c r="Q30" s="1508">
        <v>38024</v>
      </c>
      <c r="R30" s="1509"/>
      <c r="S30" s="1509"/>
      <c r="T30" s="1510"/>
      <c r="U30" s="1508">
        <v>211018</v>
      </c>
      <c r="V30" s="1509"/>
      <c r="W30" s="1509"/>
      <c r="X30" s="1510"/>
    </row>
    <row r="31" spans="3:24" ht="13.5">
      <c r="C31" s="1505"/>
      <c r="D31" s="1514"/>
      <c r="E31" s="1511"/>
      <c r="F31" s="1512"/>
      <c r="G31" s="1512"/>
      <c r="H31" s="1513"/>
      <c r="I31" s="1079"/>
      <c r="J31" s="1080"/>
      <c r="K31" s="1080"/>
      <c r="L31" s="1527"/>
      <c r="M31" s="1511"/>
      <c r="N31" s="1512"/>
      <c r="O31" s="1512"/>
      <c r="P31" s="1513"/>
      <c r="Q31" s="1511"/>
      <c r="R31" s="1512"/>
      <c r="S31" s="1512"/>
      <c r="T31" s="1513"/>
      <c r="U31" s="1511"/>
      <c r="V31" s="1512"/>
      <c r="W31" s="1512"/>
      <c r="X31" s="1513"/>
    </row>
    <row r="32" spans="3:24" ht="13.5">
      <c r="C32" s="1522" t="str">
        <f>+C10</f>
        <v>事業年度中の変動額</v>
      </c>
      <c r="D32" s="1523"/>
      <c r="E32" s="1508"/>
      <c r="F32" s="1509"/>
      <c r="G32" s="1509"/>
      <c r="H32" s="1510"/>
      <c r="I32" s="1508"/>
      <c r="J32" s="1509"/>
      <c r="K32" s="1509"/>
      <c r="L32" s="1510"/>
      <c r="M32" s="1508"/>
      <c r="N32" s="1509"/>
      <c r="O32" s="1509"/>
      <c r="P32" s="1510"/>
      <c r="Q32" s="1508"/>
      <c r="R32" s="1509"/>
      <c r="S32" s="1509"/>
      <c r="T32" s="1510"/>
      <c r="U32" s="1508"/>
      <c r="V32" s="1509"/>
      <c r="W32" s="1509"/>
      <c r="X32" s="1510"/>
    </row>
    <row r="33" spans="3:24" ht="13.5">
      <c r="C33" s="1505"/>
      <c r="D33" s="1506"/>
      <c r="E33" s="1511"/>
      <c r="F33" s="1512"/>
      <c r="G33" s="1512"/>
      <c r="H33" s="1513"/>
      <c r="I33" s="1511"/>
      <c r="J33" s="1512"/>
      <c r="K33" s="1512"/>
      <c r="L33" s="1513"/>
      <c r="M33" s="1511"/>
      <c r="N33" s="1512"/>
      <c r="O33" s="1512"/>
      <c r="P33" s="1513"/>
      <c r="Q33" s="1511"/>
      <c r="R33" s="1512"/>
      <c r="S33" s="1512"/>
      <c r="T33" s="1513"/>
      <c r="U33" s="1511"/>
      <c r="V33" s="1512"/>
      <c r="W33" s="1512"/>
      <c r="X33" s="1513"/>
    </row>
    <row r="34" spans="3:24" ht="12.75" customHeight="1">
      <c r="C34" s="455"/>
      <c r="D34" s="1523" t="str">
        <f>+D11</f>
        <v>剰余金の配当（注）</v>
      </c>
      <c r="E34" s="1508"/>
      <c r="F34" s="1509"/>
      <c r="G34" s="1509"/>
      <c r="H34" s="1510"/>
      <c r="I34" s="1508"/>
      <c r="J34" s="1509"/>
      <c r="K34" s="1509"/>
      <c r="L34" s="1510"/>
      <c r="M34" s="1508"/>
      <c r="N34" s="1509"/>
      <c r="O34" s="1509"/>
      <c r="P34" s="1510"/>
      <c r="Q34" s="1508"/>
      <c r="R34" s="1509"/>
      <c r="S34" s="1509"/>
      <c r="T34" s="1510"/>
      <c r="U34" s="1508">
        <v>-1039</v>
      </c>
      <c r="V34" s="1509"/>
      <c r="W34" s="1509"/>
      <c r="X34" s="1510"/>
    </row>
    <row r="35" spans="3:24" ht="13.5">
      <c r="C35" s="462"/>
      <c r="D35" s="1506"/>
      <c r="E35" s="1511"/>
      <c r="F35" s="1512"/>
      <c r="G35" s="1512"/>
      <c r="H35" s="1513"/>
      <c r="I35" s="1511"/>
      <c r="J35" s="1512"/>
      <c r="K35" s="1512"/>
      <c r="L35" s="1513"/>
      <c r="M35" s="1511"/>
      <c r="N35" s="1512"/>
      <c r="O35" s="1512"/>
      <c r="P35" s="1513"/>
      <c r="Q35" s="1511"/>
      <c r="R35" s="1512"/>
      <c r="S35" s="1512"/>
      <c r="T35" s="1513"/>
      <c r="U35" s="1511"/>
      <c r="V35" s="1512"/>
      <c r="W35" s="1512"/>
      <c r="X35" s="1513"/>
    </row>
    <row r="36" spans="3:24" ht="13.5">
      <c r="C36" s="455"/>
      <c r="D36" s="1523" t="str">
        <f>+D12</f>
        <v>剰余金の配当</v>
      </c>
      <c r="E36" s="1528"/>
      <c r="F36" s="1509"/>
      <c r="G36" s="1509"/>
      <c r="H36" s="1510"/>
      <c r="I36" s="1528"/>
      <c r="J36" s="1509"/>
      <c r="K36" s="1509"/>
      <c r="L36" s="1510"/>
      <c r="M36" s="1528"/>
      <c r="N36" s="1509"/>
      <c r="O36" s="1509"/>
      <c r="P36" s="1510"/>
      <c r="Q36" s="1528"/>
      <c r="R36" s="1509"/>
      <c r="S36" s="1509"/>
      <c r="T36" s="1510"/>
      <c r="U36" s="1508">
        <v>-1038</v>
      </c>
      <c r="V36" s="1529"/>
      <c r="W36" s="1529"/>
      <c r="X36" s="1530"/>
    </row>
    <row r="37" spans="3:24" ht="13.5">
      <c r="C37" s="462"/>
      <c r="D37" s="1506"/>
      <c r="E37" s="1511"/>
      <c r="F37" s="1512"/>
      <c r="G37" s="1512"/>
      <c r="H37" s="1513"/>
      <c r="I37" s="1511"/>
      <c r="J37" s="1512"/>
      <c r="K37" s="1512"/>
      <c r="L37" s="1513"/>
      <c r="M37" s="1511"/>
      <c r="N37" s="1512"/>
      <c r="O37" s="1512"/>
      <c r="P37" s="1513"/>
      <c r="Q37" s="1511"/>
      <c r="R37" s="1512"/>
      <c r="S37" s="1512"/>
      <c r="T37" s="1513"/>
      <c r="U37" s="1531"/>
      <c r="V37" s="1532"/>
      <c r="W37" s="1532"/>
      <c r="X37" s="1533"/>
    </row>
    <row r="38" spans="3:24" ht="13.5">
      <c r="C38" s="459"/>
      <c r="D38" s="1494" t="str">
        <f>+D13</f>
        <v>役員賞与（注）</v>
      </c>
      <c r="E38" s="1508"/>
      <c r="F38" s="1509"/>
      <c r="G38" s="1509"/>
      <c r="H38" s="1510"/>
      <c r="I38" s="1508"/>
      <c r="J38" s="1509"/>
      <c r="K38" s="1509"/>
      <c r="L38" s="1510"/>
      <c r="M38" s="1508"/>
      <c r="N38" s="1509"/>
      <c r="O38" s="1509"/>
      <c r="P38" s="1510"/>
      <c r="Q38" s="1508"/>
      <c r="R38" s="1509"/>
      <c r="S38" s="1509"/>
      <c r="T38" s="1510"/>
      <c r="U38" s="1508">
        <v>-50</v>
      </c>
      <c r="V38" s="1509"/>
      <c r="W38" s="1509"/>
      <c r="X38" s="1510"/>
    </row>
    <row r="39" spans="3:24" ht="13.5">
      <c r="C39" s="459"/>
      <c r="D39" s="1494"/>
      <c r="E39" s="1511"/>
      <c r="F39" s="1512"/>
      <c r="G39" s="1512"/>
      <c r="H39" s="1513"/>
      <c r="I39" s="1511"/>
      <c r="J39" s="1512"/>
      <c r="K39" s="1512"/>
      <c r="L39" s="1513"/>
      <c r="M39" s="1511"/>
      <c r="N39" s="1512"/>
      <c r="O39" s="1512"/>
      <c r="P39" s="1513"/>
      <c r="Q39" s="1511"/>
      <c r="R39" s="1512"/>
      <c r="S39" s="1512"/>
      <c r="T39" s="1513"/>
      <c r="U39" s="1511"/>
      <c r="V39" s="1512"/>
      <c r="W39" s="1512"/>
      <c r="X39" s="1513"/>
    </row>
    <row r="40" spans="3:24" ht="13.5">
      <c r="C40" s="455"/>
      <c r="D40" s="1523" t="str">
        <f>+D14</f>
        <v>当期純利益</v>
      </c>
      <c r="E40" s="1508"/>
      <c r="F40" s="1509"/>
      <c r="G40" s="1509"/>
      <c r="H40" s="1510"/>
      <c r="I40" s="1508"/>
      <c r="J40" s="1509"/>
      <c r="K40" s="1509"/>
      <c r="L40" s="1510"/>
      <c r="M40" s="1508"/>
      <c r="N40" s="1509"/>
      <c r="O40" s="1509"/>
      <c r="P40" s="1510"/>
      <c r="Q40" s="1508"/>
      <c r="R40" s="1509"/>
      <c r="S40" s="1509"/>
      <c r="T40" s="1510"/>
      <c r="U40" s="1508">
        <v>2801</v>
      </c>
      <c r="V40" s="1509"/>
      <c r="W40" s="1509"/>
      <c r="X40" s="1510"/>
    </row>
    <row r="41" spans="3:24" ht="13.5">
      <c r="C41" s="462"/>
      <c r="D41" s="1506"/>
      <c r="E41" s="1511"/>
      <c r="F41" s="1512"/>
      <c r="G41" s="1512"/>
      <c r="H41" s="1513"/>
      <c r="I41" s="1511"/>
      <c r="J41" s="1512"/>
      <c r="K41" s="1512"/>
      <c r="L41" s="1513"/>
      <c r="M41" s="1511"/>
      <c r="N41" s="1512"/>
      <c r="O41" s="1512"/>
      <c r="P41" s="1513"/>
      <c r="Q41" s="1511"/>
      <c r="R41" s="1512"/>
      <c r="S41" s="1512"/>
      <c r="T41" s="1513"/>
      <c r="U41" s="1511"/>
      <c r="V41" s="1512"/>
      <c r="W41" s="1512"/>
      <c r="X41" s="1513"/>
    </row>
    <row r="42" spans="3:24" ht="12.75" customHeight="1">
      <c r="C42" s="459"/>
      <c r="D42" s="1494" t="str">
        <f>+D15</f>
        <v>自己株式の取得</v>
      </c>
      <c r="E42" s="1508"/>
      <c r="F42" s="1509"/>
      <c r="G42" s="1509"/>
      <c r="H42" s="1510"/>
      <c r="I42" s="1508"/>
      <c r="J42" s="1509"/>
      <c r="K42" s="1509"/>
      <c r="L42" s="1510"/>
      <c r="M42" s="1508"/>
      <c r="N42" s="1509"/>
      <c r="O42" s="1509"/>
      <c r="P42" s="1510"/>
      <c r="Q42" s="1508"/>
      <c r="R42" s="1509"/>
      <c r="S42" s="1509"/>
      <c r="T42" s="1510"/>
      <c r="U42" s="1508">
        <v>-1722</v>
      </c>
      <c r="V42" s="1509"/>
      <c r="W42" s="1509"/>
      <c r="X42" s="1510"/>
    </row>
    <row r="43" spans="3:24" ht="13.5">
      <c r="C43" s="459"/>
      <c r="D43" s="1494"/>
      <c r="E43" s="1511"/>
      <c r="F43" s="1512"/>
      <c r="G43" s="1512"/>
      <c r="H43" s="1513"/>
      <c r="I43" s="1511"/>
      <c r="J43" s="1512"/>
      <c r="K43" s="1512"/>
      <c r="L43" s="1513"/>
      <c r="M43" s="1511"/>
      <c r="N43" s="1512"/>
      <c r="O43" s="1512"/>
      <c r="P43" s="1513"/>
      <c r="Q43" s="1511"/>
      <c r="R43" s="1512"/>
      <c r="S43" s="1512"/>
      <c r="T43" s="1513"/>
      <c r="U43" s="1511"/>
      <c r="V43" s="1512"/>
      <c r="W43" s="1512"/>
      <c r="X43" s="1513"/>
    </row>
    <row r="44" spans="3:24" ht="12.75" customHeight="1">
      <c r="C44" s="455"/>
      <c r="D44" s="1523" t="str">
        <f>+D16</f>
        <v>自己株式の処分</v>
      </c>
      <c r="E44" s="1508"/>
      <c r="F44" s="1509"/>
      <c r="G44" s="1509"/>
      <c r="H44" s="1510"/>
      <c r="I44" s="1508"/>
      <c r="J44" s="1509"/>
      <c r="K44" s="1509"/>
      <c r="L44" s="1510"/>
      <c r="M44" s="1508"/>
      <c r="N44" s="1509"/>
      <c r="O44" s="1509"/>
      <c r="P44" s="1510"/>
      <c r="Q44" s="1508"/>
      <c r="R44" s="1509"/>
      <c r="S44" s="1509"/>
      <c r="T44" s="1510"/>
      <c r="U44" s="1508">
        <v>4</v>
      </c>
      <c r="V44" s="1509"/>
      <c r="W44" s="1509"/>
      <c r="X44" s="1510"/>
    </row>
    <row r="45" spans="3:24" ht="13.5">
      <c r="C45" s="462"/>
      <c r="D45" s="1506"/>
      <c r="E45" s="1511"/>
      <c r="F45" s="1512"/>
      <c r="G45" s="1512"/>
      <c r="H45" s="1513"/>
      <c r="I45" s="1511"/>
      <c r="J45" s="1512"/>
      <c r="K45" s="1512"/>
      <c r="L45" s="1513"/>
      <c r="M45" s="1511"/>
      <c r="N45" s="1512"/>
      <c r="O45" s="1512"/>
      <c r="P45" s="1513"/>
      <c r="Q45" s="1511"/>
      <c r="R45" s="1512"/>
      <c r="S45" s="1512"/>
      <c r="T45" s="1513"/>
      <c r="U45" s="1511"/>
      <c r="V45" s="1512"/>
      <c r="W45" s="1512"/>
      <c r="X45" s="1513"/>
    </row>
    <row r="46" spans="3:24" ht="13.5">
      <c r="C46" s="455"/>
      <c r="D46" s="1534" t="str">
        <f>+D17</f>
        <v>別途積立金の積立（注）</v>
      </c>
      <c r="E46" s="1528"/>
      <c r="F46" s="1509"/>
      <c r="G46" s="1509"/>
      <c r="H46" s="1510"/>
      <c r="I46" s="1528"/>
      <c r="J46" s="1509"/>
      <c r="K46" s="1509"/>
      <c r="L46" s="1510"/>
      <c r="M46" s="1528"/>
      <c r="N46" s="1509"/>
      <c r="O46" s="1509"/>
      <c r="P46" s="1510"/>
      <c r="Q46" s="1528"/>
      <c r="R46" s="1509"/>
      <c r="S46" s="1509"/>
      <c r="T46" s="1510"/>
      <c r="U46" s="1077"/>
      <c r="V46" s="1078"/>
      <c r="W46" s="1078"/>
      <c r="X46" s="1526"/>
    </row>
    <row r="47" spans="3:24" ht="13.5">
      <c r="C47" s="462"/>
      <c r="D47" s="1535"/>
      <c r="E47" s="1511"/>
      <c r="F47" s="1512"/>
      <c r="G47" s="1512"/>
      <c r="H47" s="1513"/>
      <c r="I47" s="1511"/>
      <c r="J47" s="1512"/>
      <c r="K47" s="1512"/>
      <c r="L47" s="1513"/>
      <c r="M47" s="1511"/>
      <c r="N47" s="1512"/>
      <c r="O47" s="1512"/>
      <c r="P47" s="1513"/>
      <c r="Q47" s="1511"/>
      <c r="R47" s="1512"/>
      <c r="S47" s="1512"/>
      <c r="T47" s="1513"/>
      <c r="U47" s="1079"/>
      <c r="V47" s="1080"/>
      <c r="W47" s="1080"/>
      <c r="X47" s="1527"/>
    </row>
    <row r="48" spans="3:24" ht="13.5">
      <c r="C48" s="459"/>
      <c r="D48" s="1523" t="str">
        <f>+D18</f>
        <v>圧縮積立金の取崩（注）</v>
      </c>
      <c r="E48" s="1528"/>
      <c r="F48" s="1509"/>
      <c r="G48" s="1509"/>
      <c r="H48" s="1510"/>
      <c r="I48" s="1528"/>
      <c r="J48" s="1509"/>
      <c r="K48" s="1509"/>
      <c r="L48" s="1510"/>
      <c r="M48" s="1528"/>
      <c r="N48" s="1509"/>
      <c r="O48" s="1509"/>
      <c r="P48" s="1510"/>
      <c r="Q48" s="1528"/>
      <c r="R48" s="1509"/>
      <c r="S48" s="1509"/>
      <c r="T48" s="1510"/>
      <c r="U48" s="1077"/>
      <c r="V48" s="1078"/>
      <c r="W48" s="1078"/>
      <c r="X48" s="1526"/>
    </row>
    <row r="49" spans="3:24" ht="13.5">
      <c r="C49" s="459"/>
      <c r="D49" s="1506"/>
      <c r="E49" s="1511"/>
      <c r="F49" s="1512"/>
      <c r="G49" s="1512"/>
      <c r="H49" s="1513"/>
      <c r="I49" s="1511"/>
      <c r="J49" s="1512"/>
      <c r="K49" s="1512"/>
      <c r="L49" s="1513"/>
      <c r="M49" s="1511"/>
      <c r="N49" s="1512"/>
      <c r="O49" s="1512"/>
      <c r="P49" s="1513"/>
      <c r="Q49" s="1511"/>
      <c r="R49" s="1512"/>
      <c r="S49" s="1512"/>
      <c r="T49" s="1513"/>
      <c r="U49" s="1079"/>
      <c r="V49" s="1080"/>
      <c r="W49" s="1080"/>
      <c r="X49" s="1527"/>
    </row>
    <row r="50" spans="3:24" ht="13.5">
      <c r="C50" s="455"/>
      <c r="D50" s="1536" t="str">
        <f>+D19</f>
        <v>土地再評価差額金の取崩</v>
      </c>
      <c r="E50" s="1508"/>
      <c r="F50" s="1509"/>
      <c r="G50" s="1509"/>
      <c r="H50" s="1510"/>
      <c r="I50" s="1508"/>
      <c r="J50" s="1509"/>
      <c r="K50" s="1509"/>
      <c r="L50" s="1510"/>
      <c r="M50" s="1508"/>
      <c r="N50" s="1509"/>
      <c r="O50" s="1509"/>
      <c r="P50" s="1510"/>
      <c r="Q50" s="1508"/>
      <c r="R50" s="1509"/>
      <c r="S50" s="1509"/>
      <c r="T50" s="1510"/>
      <c r="U50" s="1508">
        <v>-6</v>
      </c>
      <c r="V50" s="1509"/>
      <c r="W50" s="1509"/>
      <c r="X50" s="1510"/>
    </row>
    <row r="51" spans="3:24" ht="13.5">
      <c r="C51" s="462"/>
      <c r="D51" s="1537"/>
      <c r="E51" s="1511"/>
      <c r="F51" s="1512"/>
      <c r="G51" s="1512"/>
      <c r="H51" s="1513"/>
      <c r="I51" s="1511"/>
      <c r="J51" s="1512"/>
      <c r="K51" s="1512"/>
      <c r="L51" s="1513"/>
      <c r="M51" s="1511"/>
      <c r="N51" s="1512"/>
      <c r="O51" s="1512"/>
      <c r="P51" s="1513"/>
      <c r="Q51" s="1511"/>
      <c r="R51" s="1512"/>
      <c r="S51" s="1512"/>
      <c r="T51" s="1513"/>
      <c r="U51" s="1511"/>
      <c r="V51" s="1512"/>
      <c r="W51" s="1512"/>
      <c r="X51" s="1513"/>
    </row>
    <row r="52" spans="3:24" ht="13.5">
      <c r="C52" s="459"/>
      <c r="D52" s="1538" t="str">
        <f>+D20</f>
        <v>株主資本以外の項目の事業年度中の変動額（純額）</v>
      </c>
      <c r="E52" s="1508">
        <v>1841</v>
      </c>
      <c r="F52" s="1509"/>
      <c r="G52" s="1509"/>
      <c r="H52" s="1510"/>
      <c r="I52" s="1508">
        <v>157</v>
      </c>
      <c r="J52" s="1509"/>
      <c r="K52" s="1509"/>
      <c r="L52" s="1510"/>
      <c r="M52" s="1508">
        <v>6</v>
      </c>
      <c r="N52" s="1509"/>
      <c r="O52" s="1509"/>
      <c r="P52" s="1510"/>
      <c r="Q52" s="1508">
        <v>2005</v>
      </c>
      <c r="R52" s="1509"/>
      <c r="S52" s="1509"/>
      <c r="T52" s="1510"/>
      <c r="U52" s="1508">
        <v>2005</v>
      </c>
      <c r="V52" s="1509"/>
      <c r="W52" s="1509"/>
      <c r="X52" s="1510"/>
    </row>
    <row r="53" spans="3:24" ht="24" customHeight="1">
      <c r="C53" s="459"/>
      <c r="D53" s="1539"/>
      <c r="E53" s="1511"/>
      <c r="F53" s="1512"/>
      <c r="G53" s="1512"/>
      <c r="H53" s="1513"/>
      <c r="I53" s="1511"/>
      <c r="J53" s="1512"/>
      <c r="K53" s="1512"/>
      <c r="L53" s="1513"/>
      <c r="M53" s="1511"/>
      <c r="N53" s="1512"/>
      <c r="O53" s="1512"/>
      <c r="P53" s="1513"/>
      <c r="Q53" s="1511"/>
      <c r="R53" s="1512"/>
      <c r="S53" s="1512"/>
      <c r="T53" s="1513"/>
      <c r="U53" s="1511"/>
      <c r="V53" s="1512"/>
      <c r="W53" s="1512"/>
      <c r="X53" s="1513"/>
    </row>
    <row r="54" spans="3:24" ht="13.5">
      <c r="C54" s="1540" t="str">
        <f>+C21</f>
        <v>事業年度中の変動額合計</v>
      </c>
      <c r="D54" s="1534"/>
      <c r="E54" s="1508">
        <v>1841</v>
      </c>
      <c r="F54" s="1509"/>
      <c r="G54" s="1509"/>
      <c r="H54" s="1510"/>
      <c r="I54" s="1508">
        <v>157</v>
      </c>
      <c r="J54" s="1509"/>
      <c r="K54" s="1509"/>
      <c r="L54" s="1510"/>
      <c r="M54" s="1508">
        <v>6</v>
      </c>
      <c r="N54" s="1509"/>
      <c r="O54" s="1509"/>
      <c r="P54" s="1510"/>
      <c r="Q54" s="1508">
        <v>2005</v>
      </c>
      <c r="R54" s="1509"/>
      <c r="S54" s="1509"/>
      <c r="T54" s="1510"/>
      <c r="U54" s="1508">
        <v>955</v>
      </c>
      <c r="V54" s="1509"/>
      <c r="W54" s="1509"/>
      <c r="X54" s="1510"/>
    </row>
    <row r="55" spans="3:24" ht="13.5">
      <c r="C55" s="1541"/>
      <c r="D55" s="1535"/>
      <c r="E55" s="1511"/>
      <c r="F55" s="1512"/>
      <c r="G55" s="1512"/>
      <c r="H55" s="1513"/>
      <c r="I55" s="1511"/>
      <c r="J55" s="1512"/>
      <c r="K55" s="1512"/>
      <c r="L55" s="1513"/>
      <c r="M55" s="1511"/>
      <c r="N55" s="1512"/>
      <c r="O55" s="1512"/>
      <c r="P55" s="1513"/>
      <c r="Q55" s="1511"/>
      <c r="R55" s="1512"/>
      <c r="S55" s="1512"/>
      <c r="T55" s="1513"/>
      <c r="U55" s="1511"/>
      <c r="V55" s="1512"/>
      <c r="W55" s="1512"/>
      <c r="X55" s="1513"/>
    </row>
    <row r="56" spans="3:24" ht="12.75" customHeight="1">
      <c r="C56" s="1493" t="str">
        <f>+C22</f>
        <v>平成19年３月31日残高</v>
      </c>
      <c r="D56" s="1494"/>
      <c r="E56" s="1508">
        <v>33907</v>
      </c>
      <c r="F56" s="1509"/>
      <c r="G56" s="1509"/>
      <c r="H56" s="1510"/>
      <c r="I56" s="1508">
        <v>157</v>
      </c>
      <c r="J56" s="1509"/>
      <c r="K56" s="1509"/>
      <c r="L56" s="1510"/>
      <c r="M56" s="1508">
        <v>5964</v>
      </c>
      <c r="N56" s="1509"/>
      <c r="O56" s="1509"/>
      <c r="P56" s="1510"/>
      <c r="Q56" s="1508">
        <v>40029</v>
      </c>
      <c r="R56" s="1509"/>
      <c r="S56" s="1509"/>
      <c r="T56" s="1510"/>
      <c r="U56" s="1508">
        <v>211973</v>
      </c>
      <c r="V56" s="1509"/>
      <c r="W56" s="1509"/>
      <c r="X56" s="1510"/>
    </row>
    <row r="57" spans="3:24" ht="13.5">
      <c r="C57" s="1505"/>
      <c r="D57" s="1506"/>
      <c r="E57" s="1511"/>
      <c r="F57" s="1512"/>
      <c r="G57" s="1512"/>
      <c r="H57" s="1513"/>
      <c r="I57" s="1511"/>
      <c r="J57" s="1512"/>
      <c r="K57" s="1512"/>
      <c r="L57" s="1513"/>
      <c r="M57" s="1511"/>
      <c r="N57" s="1512"/>
      <c r="O57" s="1512"/>
      <c r="P57" s="1513"/>
      <c r="Q57" s="1511"/>
      <c r="R57" s="1512"/>
      <c r="S57" s="1512"/>
      <c r="T57" s="1513"/>
      <c r="U57" s="1511"/>
      <c r="V57" s="1512"/>
      <c r="W57" s="1512"/>
      <c r="X57" s="1513"/>
    </row>
    <row r="58" ht="13.5">
      <c r="D58" s="351" t="s">
        <v>883</v>
      </c>
    </row>
  </sheetData>
  <mergeCells count="266">
    <mergeCell ref="Q56:T57"/>
    <mergeCell ref="U56:X57"/>
    <mergeCell ref="C54:D55"/>
    <mergeCell ref="E54:H55"/>
    <mergeCell ref="C56:D57"/>
    <mergeCell ref="E56:H57"/>
    <mergeCell ref="I56:L57"/>
    <mergeCell ref="M56:P57"/>
    <mergeCell ref="I54:L55"/>
    <mergeCell ref="M54:P55"/>
    <mergeCell ref="Q50:T51"/>
    <mergeCell ref="U50:X51"/>
    <mergeCell ref="Q52:T53"/>
    <mergeCell ref="U52:X53"/>
    <mergeCell ref="Q54:T55"/>
    <mergeCell ref="U54:X55"/>
    <mergeCell ref="D52:D53"/>
    <mergeCell ref="E52:H53"/>
    <mergeCell ref="I52:L53"/>
    <mergeCell ref="M52:P53"/>
    <mergeCell ref="D50:D51"/>
    <mergeCell ref="E50:H51"/>
    <mergeCell ref="I50:L51"/>
    <mergeCell ref="M50:P51"/>
    <mergeCell ref="Q48:T49"/>
    <mergeCell ref="U48:X49"/>
    <mergeCell ref="D46:D47"/>
    <mergeCell ref="E46:H47"/>
    <mergeCell ref="D48:D49"/>
    <mergeCell ref="E48:H49"/>
    <mergeCell ref="I48:L49"/>
    <mergeCell ref="M48:P49"/>
    <mergeCell ref="I46:L47"/>
    <mergeCell ref="M46:P47"/>
    <mergeCell ref="Q42:T43"/>
    <mergeCell ref="U42:X43"/>
    <mergeCell ref="Q44:T45"/>
    <mergeCell ref="U44:X45"/>
    <mergeCell ref="Q46:T47"/>
    <mergeCell ref="U46:X47"/>
    <mergeCell ref="D44:D45"/>
    <mergeCell ref="E44:H45"/>
    <mergeCell ref="I44:L45"/>
    <mergeCell ref="M44:P45"/>
    <mergeCell ref="D42:D43"/>
    <mergeCell ref="E42:H43"/>
    <mergeCell ref="I42:L43"/>
    <mergeCell ref="M42:P43"/>
    <mergeCell ref="Q40:T41"/>
    <mergeCell ref="U40:X41"/>
    <mergeCell ref="D38:D39"/>
    <mergeCell ref="E38:H39"/>
    <mergeCell ref="D40:D41"/>
    <mergeCell ref="E40:H41"/>
    <mergeCell ref="I40:L41"/>
    <mergeCell ref="M40:P41"/>
    <mergeCell ref="I38:L39"/>
    <mergeCell ref="M38:P39"/>
    <mergeCell ref="Q34:T35"/>
    <mergeCell ref="U34:X35"/>
    <mergeCell ref="Q36:T37"/>
    <mergeCell ref="U36:X37"/>
    <mergeCell ref="Q38:T39"/>
    <mergeCell ref="U38:X39"/>
    <mergeCell ref="D36:D37"/>
    <mergeCell ref="E36:H37"/>
    <mergeCell ref="I36:L37"/>
    <mergeCell ref="M36:P37"/>
    <mergeCell ref="D34:D35"/>
    <mergeCell ref="E34:H35"/>
    <mergeCell ref="I34:L35"/>
    <mergeCell ref="M34:P35"/>
    <mergeCell ref="Q32:T33"/>
    <mergeCell ref="U32:X33"/>
    <mergeCell ref="C30:D31"/>
    <mergeCell ref="E30:H31"/>
    <mergeCell ref="I30:L31"/>
    <mergeCell ref="C32:D33"/>
    <mergeCell ref="E32:H33"/>
    <mergeCell ref="I32:L33"/>
    <mergeCell ref="M32:P33"/>
    <mergeCell ref="M30:P31"/>
    <mergeCell ref="U25:X25"/>
    <mergeCell ref="E26:T26"/>
    <mergeCell ref="U26:X29"/>
    <mergeCell ref="E27:H29"/>
    <mergeCell ref="I27:L29"/>
    <mergeCell ref="M27:P29"/>
    <mergeCell ref="Q27:T29"/>
    <mergeCell ref="Q30:T31"/>
    <mergeCell ref="U30:X31"/>
    <mergeCell ref="S22:T22"/>
    <mergeCell ref="U22:V22"/>
    <mergeCell ref="W22:X22"/>
    <mergeCell ref="Y22:AA22"/>
    <mergeCell ref="K22:L22"/>
    <mergeCell ref="M22:N22"/>
    <mergeCell ref="O22:P22"/>
    <mergeCell ref="Q22:R22"/>
    <mergeCell ref="C22:D22"/>
    <mergeCell ref="E22:F22"/>
    <mergeCell ref="G22:H22"/>
    <mergeCell ref="I22:J22"/>
    <mergeCell ref="S21:T21"/>
    <mergeCell ref="U21:V21"/>
    <mergeCell ref="W21:X21"/>
    <mergeCell ref="Y21:AA21"/>
    <mergeCell ref="K21:L21"/>
    <mergeCell ref="M21:N21"/>
    <mergeCell ref="O21:P21"/>
    <mergeCell ref="Q21:R21"/>
    <mergeCell ref="C21:D21"/>
    <mergeCell ref="E21:F21"/>
    <mergeCell ref="G21:H21"/>
    <mergeCell ref="I21:J21"/>
    <mergeCell ref="S20:T20"/>
    <mergeCell ref="U20:V20"/>
    <mergeCell ref="W20:X20"/>
    <mergeCell ref="Y20:AA20"/>
    <mergeCell ref="U19:V19"/>
    <mergeCell ref="W19:X19"/>
    <mergeCell ref="Y19:AA19"/>
    <mergeCell ref="E20:F20"/>
    <mergeCell ref="G20:H20"/>
    <mergeCell ref="I20:J20"/>
    <mergeCell ref="K20:L20"/>
    <mergeCell ref="M20:N20"/>
    <mergeCell ref="O20:P20"/>
    <mergeCell ref="Q20:R20"/>
    <mergeCell ref="M19:N19"/>
    <mergeCell ref="O19:P19"/>
    <mergeCell ref="Q19:R19"/>
    <mergeCell ref="S19:T19"/>
    <mergeCell ref="E19:F19"/>
    <mergeCell ref="G19:H19"/>
    <mergeCell ref="I19:J19"/>
    <mergeCell ref="K19:L19"/>
    <mergeCell ref="S18:T18"/>
    <mergeCell ref="U18:V18"/>
    <mergeCell ref="W18:X18"/>
    <mergeCell ref="Y18:AA18"/>
    <mergeCell ref="U17:V17"/>
    <mergeCell ref="W17:X17"/>
    <mergeCell ref="Y17:AA17"/>
    <mergeCell ref="E18:F18"/>
    <mergeCell ref="G18:H18"/>
    <mergeCell ref="I18:J18"/>
    <mergeCell ref="K18:L18"/>
    <mergeCell ref="M18:N18"/>
    <mergeCell ref="O18:P18"/>
    <mergeCell ref="Q18:R18"/>
    <mergeCell ref="M17:N17"/>
    <mergeCell ref="O17:P17"/>
    <mergeCell ref="Q17:R17"/>
    <mergeCell ref="S17:T17"/>
    <mergeCell ref="E17:F17"/>
    <mergeCell ref="G17:H17"/>
    <mergeCell ref="I17:J17"/>
    <mergeCell ref="K17:L17"/>
    <mergeCell ref="S16:T16"/>
    <mergeCell ref="U16:V16"/>
    <mergeCell ref="W16:X16"/>
    <mergeCell ref="Y16:AA16"/>
    <mergeCell ref="U15:V15"/>
    <mergeCell ref="W15:X15"/>
    <mergeCell ref="Y15:AA15"/>
    <mergeCell ref="E16:F16"/>
    <mergeCell ref="G16:H16"/>
    <mergeCell ref="I16:J16"/>
    <mergeCell ref="K16:L16"/>
    <mergeCell ref="M16:N16"/>
    <mergeCell ref="O16:P16"/>
    <mergeCell ref="Q16:R16"/>
    <mergeCell ref="M15:N15"/>
    <mergeCell ref="O15:P15"/>
    <mergeCell ref="Q15:R15"/>
    <mergeCell ref="S15:T15"/>
    <mergeCell ref="E15:F15"/>
    <mergeCell ref="G15:H15"/>
    <mergeCell ref="I15:J15"/>
    <mergeCell ref="K15:L15"/>
    <mergeCell ref="S14:T14"/>
    <mergeCell ref="U14:V14"/>
    <mergeCell ref="W14:X14"/>
    <mergeCell ref="Y14:AA14"/>
    <mergeCell ref="U13:V13"/>
    <mergeCell ref="W13:X13"/>
    <mergeCell ref="Y13:AA13"/>
    <mergeCell ref="E14:F14"/>
    <mergeCell ref="G14:H14"/>
    <mergeCell ref="I14:J14"/>
    <mergeCell ref="K14:L14"/>
    <mergeCell ref="M14:N14"/>
    <mergeCell ref="O14:P14"/>
    <mergeCell ref="Q14:R14"/>
    <mergeCell ref="M13:N13"/>
    <mergeCell ref="O13:P13"/>
    <mergeCell ref="Q13:R13"/>
    <mergeCell ref="S13:T13"/>
    <mergeCell ref="E13:F13"/>
    <mergeCell ref="G13:H13"/>
    <mergeCell ref="I13:J13"/>
    <mergeCell ref="K13:L13"/>
    <mergeCell ref="S12:T12"/>
    <mergeCell ref="U12:V12"/>
    <mergeCell ref="W12:X12"/>
    <mergeCell ref="Y12:AA12"/>
    <mergeCell ref="U11:V11"/>
    <mergeCell ref="W11:X11"/>
    <mergeCell ref="Y11:AA11"/>
    <mergeCell ref="E12:F12"/>
    <mergeCell ref="G12:H12"/>
    <mergeCell ref="I12:J12"/>
    <mergeCell ref="K12:L12"/>
    <mergeCell ref="M12:N12"/>
    <mergeCell ref="O12:P12"/>
    <mergeCell ref="Q12:R12"/>
    <mergeCell ref="M11:N11"/>
    <mergeCell ref="O11:P11"/>
    <mergeCell ref="Q11:R11"/>
    <mergeCell ref="S11:T11"/>
    <mergeCell ref="E11:F11"/>
    <mergeCell ref="G11:H11"/>
    <mergeCell ref="I11:J11"/>
    <mergeCell ref="K11:L11"/>
    <mergeCell ref="S10:T10"/>
    <mergeCell ref="U10:V10"/>
    <mergeCell ref="W10:X10"/>
    <mergeCell ref="Y10:AA10"/>
    <mergeCell ref="K10:L10"/>
    <mergeCell ref="M10:N10"/>
    <mergeCell ref="O10:P10"/>
    <mergeCell ref="Q10:R10"/>
    <mergeCell ref="C10:D10"/>
    <mergeCell ref="E10:F10"/>
    <mergeCell ref="G10:H10"/>
    <mergeCell ref="I10:J10"/>
    <mergeCell ref="S9:T9"/>
    <mergeCell ref="U9:V9"/>
    <mergeCell ref="W9:X9"/>
    <mergeCell ref="Y9:AA9"/>
    <mergeCell ref="K9:L9"/>
    <mergeCell ref="M9:N9"/>
    <mergeCell ref="O9:P9"/>
    <mergeCell ref="Q9:R9"/>
    <mergeCell ref="C9:D9"/>
    <mergeCell ref="E9:F9"/>
    <mergeCell ref="G9:H9"/>
    <mergeCell ref="I9:J9"/>
    <mergeCell ref="K6:L8"/>
    <mergeCell ref="M6:N8"/>
    <mergeCell ref="O6:T6"/>
    <mergeCell ref="U6:V8"/>
    <mergeCell ref="O7:P8"/>
    <mergeCell ref="Q7:R8"/>
    <mergeCell ref="S7:T8"/>
    <mergeCell ref="E2:U2"/>
    <mergeCell ref="U3:X3"/>
    <mergeCell ref="E4:AA4"/>
    <mergeCell ref="E5:F8"/>
    <mergeCell ref="G5:L5"/>
    <mergeCell ref="M5:V5"/>
    <mergeCell ref="W5:X8"/>
    <mergeCell ref="Y5:AA8"/>
    <mergeCell ref="G6:H8"/>
    <mergeCell ref="I6:J8"/>
  </mergeCells>
  <printOptions/>
  <pageMargins left="0.3937007874015748" right="0.3937007874015748" top="0.7874015748031497" bottom="0.3937007874015748" header="0.5118110236220472" footer="0.5118110236220472"/>
  <pageSetup horizontalDpi="300" verticalDpi="300" orientation="portrait" paperSize="9" scale="79" r:id="rId1"/>
  <headerFooter alignWithMargins="0">
    <oddHeader>&amp;C&amp;A</oddHeader>
  </headerFooter>
</worksheet>
</file>

<file path=xl/worksheets/sheet28.xml><?xml version="1.0" encoding="utf-8"?>
<worksheet xmlns="http://schemas.openxmlformats.org/spreadsheetml/2006/main" xmlns:r="http://schemas.openxmlformats.org/officeDocument/2006/relationships">
  <dimension ref="A1:R21"/>
  <sheetViews>
    <sheetView workbookViewId="0" topLeftCell="A1">
      <selection activeCell="A1" sqref="A1:E2"/>
    </sheetView>
  </sheetViews>
  <sheetFormatPr defaultColWidth="9.00390625" defaultRowHeight="13.5"/>
  <cols>
    <col min="1" max="1" width="16.125" style="841" customWidth="1"/>
    <col min="2" max="11" width="8.125" style="841" customWidth="1"/>
    <col min="12" max="16384" width="9.00390625" style="841" customWidth="1"/>
  </cols>
  <sheetData>
    <row r="1" spans="1:5" ht="13.5">
      <c r="A1" s="1542" t="s">
        <v>135</v>
      </c>
      <c r="B1" s="1543"/>
      <c r="C1" s="1543"/>
      <c r="D1" s="1543"/>
      <c r="E1" s="1543"/>
    </row>
    <row r="2" spans="1:5" ht="13.5">
      <c r="A2" s="1543"/>
      <c r="B2" s="1543"/>
      <c r="C2" s="1543"/>
      <c r="D2" s="1543"/>
      <c r="E2" s="1543"/>
    </row>
    <row r="3" spans="1:11" ht="13.5">
      <c r="A3" s="842"/>
      <c r="B3" s="842"/>
      <c r="C3" s="842"/>
      <c r="D3" s="842"/>
      <c r="E3" s="842"/>
      <c r="F3" s="842"/>
      <c r="G3" s="842"/>
      <c r="H3" s="842"/>
      <c r="I3" s="842"/>
      <c r="J3" s="1544" t="s">
        <v>550</v>
      </c>
      <c r="K3" s="1545"/>
    </row>
    <row r="4" spans="1:18" ht="13.5" customHeight="1">
      <c r="A4" s="1546"/>
      <c r="B4" s="1547" t="s">
        <v>375</v>
      </c>
      <c r="C4" s="1548"/>
      <c r="D4" s="1548"/>
      <c r="E4" s="1548"/>
      <c r="F4" s="1548"/>
      <c r="G4" s="1548"/>
      <c r="H4" s="1548"/>
      <c r="I4" s="1548"/>
      <c r="J4" s="1548"/>
      <c r="K4" s="1548"/>
      <c r="L4" s="1548"/>
      <c r="M4" s="1549"/>
      <c r="N4" s="1547" t="s">
        <v>543</v>
      </c>
      <c r="O4" s="1550"/>
      <c r="P4" s="1550"/>
      <c r="Q4" s="1551"/>
      <c r="R4" s="1552" t="s">
        <v>821</v>
      </c>
    </row>
    <row r="5" spans="1:18" ht="13.5" customHeight="1">
      <c r="A5" s="1368"/>
      <c r="B5" s="1555" t="s">
        <v>182</v>
      </c>
      <c r="C5" s="1555" t="s">
        <v>183</v>
      </c>
      <c r="D5" s="1555"/>
      <c r="E5" s="1555"/>
      <c r="F5" s="1555" t="s">
        <v>184</v>
      </c>
      <c r="G5" s="1555"/>
      <c r="H5" s="1555"/>
      <c r="I5" s="1555"/>
      <c r="J5" s="1555"/>
      <c r="K5" s="1555"/>
      <c r="L5" s="1555" t="s">
        <v>378</v>
      </c>
      <c r="M5" s="1555" t="s">
        <v>474</v>
      </c>
      <c r="N5" s="1556" t="s">
        <v>884</v>
      </c>
      <c r="O5" s="1556" t="s">
        <v>380</v>
      </c>
      <c r="P5" s="1557" t="s">
        <v>381</v>
      </c>
      <c r="Q5" s="1557" t="s">
        <v>885</v>
      </c>
      <c r="R5" s="1553"/>
    </row>
    <row r="6" spans="1:18" ht="13.5" customHeight="1">
      <c r="A6" s="1368"/>
      <c r="B6" s="1555"/>
      <c r="C6" s="1556" t="s">
        <v>383</v>
      </c>
      <c r="D6" s="1556" t="s">
        <v>886</v>
      </c>
      <c r="E6" s="1556" t="s">
        <v>384</v>
      </c>
      <c r="F6" s="1556" t="s">
        <v>186</v>
      </c>
      <c r="G6" s="1555" t="s">
        <v>887</v>
      </c>
      <c r="H6" s="1555"/>
      <c r="I6" s="1555"/>
      <c r="J6" s="1555"/>
      <c r="K6" s="1556" t="s">
        <v>385</v>
      </c>
      <c r="L6" s="1555"/>
      <c r="M6" s="1555"/>
      <c r="N6" s="1556"/>
      <c r="O6" s="1556"/>
      <c r="P6" s="1558"/>
      <c r="Q6" s="1560"/>
      <c r="R6" s="1553"/>
    </row>
    <row r="7" spans="1:18" ht="22.5">
      <c r="A7" s="1369"/>
      <c r="B7" s="1555"/>
      <c r="C7" s="1556"/>
      <c r="D7" s="1556"/>
      <c r="E7" s="1556"/>
      <c r="F7" s="1556"/>
      <c r="G7" s="843" t="s">
        <v>888</v>
      </c>
      <c r="H7" s="844" t="s">
        <v>889</v>
      </c>
      <c r="I7" s="844" t="s">
        <v>388</v>
      </c>
      <c r="J7" s="843" t="s">
        <v>477</v>
      </c>
      <c r="K7" s="1556"/>
      <c r="L7" s="1555"/>
      <c r="M7" s="1555"/>
      <c r="N7" s="1556"/>
      <c r="O7" s="1556"/>
      <c r="P7" s="1559"/>
      <c r="Q7" s="1561"/>
      <c r="R7" s="1554"/>
    </row>
    <row r="8" spans="1:18" ht="15.75" customHeight="1">
      <c r="A8" s="845" t="s">
        <v>890</v>
      </c>
      <c r="B8" s="846">
        <v>17965</v>
      </c>
      <c r="C8" s="846">
        <v>2614</v>
      </c>
      <c r="D8" s="846">
        <v>5</v>
      </c>
      <c r="E8" s="846">
        <v>2619</v>
      </c>
      <c r="F8" s="846">
        <v>17965</v>
      </c>
      <c r="G8" s="846">
        <v>378</v>
      </c>
      <c r="H8" s="846">
        <v>267</v>
      </c>
      <c r="I8" s="846">
        <v>33430</v>
      </c>
      <c r="J8" s="846">
        <v>10990</v>
      </c>
      <c r="K8" s="846">
        <v>63033</v>
      </c>
      <c r="L8" s="846">
        <v>-23</v>
      </c>
      <c r="M8" s="846">
        <v>83594</v>
      </c>
      <c r="N8" s="846">
        <v>1631</v>
      </c>
      <c r="O8" s="847">
        <v>0</v>
      </c>
      <c r="P8" s="846">
        <v>6497</v>
      </c>
      <c r="Q8" s="846">
        <v>8129</v>
      </c>
      <c r="R8" s="846">
        <v>91724</v>
      </c>
    </row>
    <row r="9" spans="1:18" ht="15.75" customHeight="1">
      <c r="A9" s="845" t="s">
        <v>190</v>
      </c>
      <c r="B9" s="846"/>
      <c r="C9" s="846"/>
      <c r="D9" s="846"/>
      <c r="E9" s="846"/>
      <c r="F9" s="846"/>
      <c r="G9" s="846"/>
      <c r="H9" s="846"/>
      <c r="I9" s="846"/>
      <c r="J9" s="846"/>
      <c r="K9" s="846"/>
      <c r="L9" s="846"/>
      <c r="M9" s="846"/>
      <c r="N9" s="846"/>
      <c r="O9" s="846"/>
      <c r="P9" s="846"/>
      <c r="Q9" s="846"/>
      <c r="R9" s="846"/>
    </row>
    <row r="10" spans="1:18" ht="15.75" customHeight="1">
      <c r="A10" s="848" t="s">
        <v>482</v>
      </c>
      <c r="B10" s="846"/>
      <c r="C10" s="846"/>
      <c r="D10" s="846"/>
      <c r="E10" s="847">
        <v>0</v>
      </c>
      <c r="F10" s="846"/>
      <c r="G10" s="846"/>
      <c r="H10" s="846"/>
      <c r="I10" s="846"/>
      <c r="J10" s="846">
        <v>-1216</v>
      </c>
      <c r="K10" s="846">
        <v>-1216</v>
      </c>
      <c r="L10" s="846"/>
      <c r="M10" s="846">
        <v>-1216</v>
      </c>
      <c r="N10" s="846"/>
      <c r="O10" s="846"/>
      <c r="P10" s="846"/>
      <c r="Q10" s="847">
        <v>0</v>
      </c>
      <c r="R10" s="846">
        <v>-1216</v>
      </c>
    </row>
    <row r="11" spans="1:18" ht="15.75" customHeight="1">
      <c r="A11" s="848" t="s">
        <v>891</v>
      </c>
      <c r="B11" s="846"/>
      <c r="C11" s="846"/>
      <c r="D11" s="846"/>
      <c r="E11" s="847">
        <v>0</v>
      </c>
      <c r="F11" s="846"/>
      <c r="G11" s="846"/>
      <c r="H11" s="846">
        <v>57</v>
      </c>
      <c r="I11" s="846"/>
      <c r="J11" s="846">
        <v>-57</v>
      </c>
      <c r="K11" s="847">
        <v>0</v>
      </c>
      <c r="L11" s="846"/>
      <c r="M11" s="847">
        <v>0</v>
      </c>
      <c r="N11" s="846"/>
      <c r="O11" s="846"/>
      <c r="P11" s="846"/>
      <c r="Q11" s="847">
        <v>0</v>
      </c>
      <c r="R11" s="847">
        <v>0</v>
      </c>
    </row>
    <row r="12" spans="1:18" ht="15.75" customHeight="1">
      <c r="A12" s="848" t="s">
        <v>892</v>
      </c>
      <c r="B12" s="846"/>
      <c r="C12" s="846"/>
      <c r="D12" s="846"/>
      <c r="E12" s="847">
        <v>0</v>
      </c>
      <c r="F12" s="846"/>
      <c r="G12" s="846"/>
      <c r="H12" s="846">
        <v>-35</v>
      </c>
      <c r="I12" s="846"/>
      <c r="J12" s="846">
        <v>35</v>
      </c>
      <c r="K12" s="847">
        <v>0</v>
      </c>
      <c r="L12" s="846"/>
      <c r="M12" s="847">
        <v>0</v>
      </c>
      <c r="N12" s="846"/>
      <c r="O12" s="846"/>
      <c r="P12" s="846"/>
      <c r="Q12" s="847">
        <v>0</v>
      </c>
      <c r="R12" s="847">
        <v>0</v>
      </c>
    </row>
    <row r="13" spans="1:18" ht="15.75" customHeight="1">
      <c r="A13" s="848" t="s">
        <v>488</v>
      </c>
      <c r="B13" s="846"/>
      <c r="C13" s="846"/>
      <c r="D13" s="846"/>
      <c r="E13" s="847">
        <v>0</v>
      </c>
      <c r="F13" s="846"/>
      <c r="G13" s="846"/>
      <c r="H13" s="846"/>
      <c r="I13" s="846">
        <v>8500</v>
      </c>
      <c r="J13" s="846">
        <v>-8500</v>
      </c>
      <c r="K13" s="847">
        <v>0</v>
      </c>
      <c r="L13" s="846"/>
      <c r="M13" s="847">
        <v>0</v>
      </c>
      <c r="N13" s="846"/>
      <c r="O13" s="846"/>
      <c r="P13" s="846"/>
      <c r="Q13" s="847">
        <v>0</v>
      </c>
      <c r="R13" s="847">
        <v>0</v>
      </c>
    </row>
    <row r="14" spans="1:18" ht="15.75" customHeight="1">
      <c r="A14" s="848" t="s">
        <v>513</v>
      </c>
      <c r="B14" s="846"/>
      <c r="C14" s="846"/>
      <c r="D14" s="846"/>
      <c r="E14" s="847">
        <v>0</v>
      </c>
      <c r="F14" s="846"/>
      <c r="G14" s="846"/>
      <c r="H14" s="846"/>
      <c r="I14" s="846"/>
      <c r="J14" s="846">
        <v>-32</v>
      </c>
      <c r="K14" s="846">
        <v>-32</v>
      </c>
      <c r="L14" s="846"/>
      <c r="M14" s="846">
        <v>-32</v>
      </c>
      <c r="N14" s="846"/>
      <c r="O14" s="846"/>
      <c r="P14" s="846"/>
      <c r="Q14" s="847">
        <v>0</v>
      </c>
      <c r="R14" s="846">
        <v>-32</v>
      </c>
    </row>
    <row r="15" spans="1:18" ht="21.75" customHeight="1">
      <c r="A15" s="849" t="s">
        <v>893</v>
      </c>
      <c r="B15" s="846"/>
      <c r="C15" s="846"/>
      <c r="D15" s="846"/>
      <c r="E15" s="847">
        <v>0</v>
      </c>
      <c r="F15" s="846"/>
      <c r="G15" s="846"/>
      <c r="H15" s="846"/>
      <c r="I15" s="846"/>
      <c r="J15" s="846">
        <v>108</v>
      </c>
      <c r="K15" s="846">
        <v>108</v>
      </c>
      <c r="L15" s="846"/>
      <c r="M15" s="846">
        <v>108</v>
      </c>
      <c r="N15" s="846"/>
      <c r="O15" s="846"/>
      <c r="P15" s="846"/>
      <c r="Q15" s="847">
        <v>0</v>
      </c>
      <c r="R15" s="846">
        <v>108</v>
      </c>
    </row>
    <row r="16" spans="1:18" ht="15.75" customHeight="1">
      <c r="A16" s="848" t="s">
        <v>715</v>
      </c>
      <c r="B16" s="846"/>
      <c r="C16" s="846"/>
      <c r="D16" s="846"/>
      <c r="E16" s="847">
        <v>0</v>
      </c>
      <c r="F16" s="846"/>
      <c r="G16" s="846"/>
      <c r="H16" s="846"/>
      <c r="I16" s="846"/>
      <c r="J16" s="846">
        <v>3404</v>
      </c>
      <c r="K16" s="846">
        <v>3404</v>
      </c>
      <c r="L16" s="846"/>
      <c r="M16" s="846">
        <v>3404</v>
      </c>
      <c r="N16" s="846"/>
      <c r="O16" s="846"/>
      <c r="P16" s="846"/>
      <c r="Q16" s="847">
        <v>0</v>
      </c>
      <c r="R16" s="846">
        <v>3404</v>
      </c>
    </row>
    <row r="17" spans="1:18" ht="15.75" customHeight="1">
      <c r="A17" s="848" t="s">
        <v>404</v>
      </c>
      <c r="B17" s="846"/>
      <c r="C17" s="846"/>
      <c r="D17" s="846"/>
      <c r="E17" s="847">
        <v>0</v>
      </c>
      <c r="F17" s="846"/>
      <c r="G17" s="846"/>
      <c r="H17" s="846"/>
      <c r="I17" s="846"/>
      <c r="J17" s="846"/>
      <c r="K17" s="847">
        <v>0</v>
      </c>
      <c r="L17" s="846">
        <v>-34</v>
      </c>
      <c r="M17" s="846">
        <v>-34</v>
      </c>
      <c r="N17" s="846"/>
      <c r="O17" s="846"/>
      <c r="P17" s="846"/>
      <c r="Q17" s="847">
        <v>0</v>
      </c>
      <c r="R17" s="846">
        <v>-34</v>
      </c>
    </row>
    <row r="18" spans="1:18" ht="15.75" customHeight="1">
      <c r="A18" s="848" t="s">
        <v>406</v>
      </c>
      <c r="B18" s="846"/>
      <c r="C18" s="846"/>
      <c r="D18" s="846">
        <v>-0.258655</v>
      </c>
      <c r="E18" s="846">
        <v>-0.258655</v>
      </c>
      <c r="F18" s="846"/>
      <c r="G18" s="846"/>
      <c r="H18" s="846"/>
      <c r="I18" s="846"/>
      <c r="J18" s="846"/>
      <c r="K18" s="847">
        <v>0</v>
      </c>
      <c r="L18" s="846">
        <v>3</v>
      </c>
      <c r="M18" s="846">
        <v>2</v>
      </c>
      <c r="N18" s="846"/>
      <c r="O18" s="846"/>
      <c r="P18" s="846"/>
      <c r="Q18" s="847">
        <v>0</v>
      </c>
      <c r="R18" s="846">
        <v>2</v>
      </c>
    </row>
    <row r="19" spans="1:18" ht="32.25" customHeight="1">
      <c r="A19" s="849" t="s">
        <v>193</v>
      </c>
      <c r="B19" s="846"/>
      <c r="C19" s="846"/>
      <c r="D19" s="846"/>
      <c r="E19" s="847">
        <v>0</v>
      </c>
      <c r="F19" s="846"/>
      <c r="G19" s="846"/>
      <c r="H19" s="846"/>
      <c r="I19" s="846"/>
      <c r="J19" s="846"/>
      <c r="K19" s="847">
        <v>0</v>
      </c>
      <c r="L19" s="846"/>
      <c r="M19" s="847">
        <v>0</v>
      </c>
      <c r="N19" s="846">
        <v>661</v>
      </c>
      <c r="O19" s="846">
        <v>0.01508</v>
      </c>
      <c r="P19" s="846">
        <v>-108</v>
      </c>
      <c r="Q19" s="846">
        <v>552</v>
      </c>
      <c r="R19" s="846">
        <v>552</v>
      </c>
    </row>
    <row r="20" spans="1:18" ht="15.75" customHeight="1">
      <c r="A20" s="845" t="s">
        <v>195</v>
      </c>
      <c r="B20" s="847">
        <v>0</v>
      </c>
      <c r="C20" s="847">
        <v>0</v>
      </c>
      <c r="D20" s="846">
        <v>-0.258655</v>
      </c>
      <c r="E20" s="846">
        <v>-0.258655</v>
      </c>
      <c r="F20" s="847">
        <v>0</v>
      </c>
      <c r="G20" s="847">
        <v>0</v>
      </c>
      <c r="H20" s="846">
        <v>22</v>
      </c>
      <c r="I20" s="846">
        <v>8500</v>
      </c>
      <c r="J20" s="846">
        <v>-6257</v>
      </c>
      <c r="K20" s="846">
        <v>2264</v>
      </c>
      <c r="L20" s="846">
        <v>-30</v>
      </c>
      <c r="M20" s="846">
        <v>2233</v>
      </c>
      <c r="N20" s="846">
        <v>661</v>
      </c>
      <c r="O20" s="846">
        <v>0.01508</v>
      </c>
      <c r="P20" s="846">
        <v>-108</v>
      </c>
      <c r="Q20" s="846">
        <v>552</v>
      </c>
      <c r="R20" s="846">
        <v>2786</v>
      </c>
    </row>
    <row r="21" spans="1:18" ht="15.75" customHeight="1">
      <c r="A21" s="845" t="s">
        <v>542</v>
      </c>
      <c r="B21" s="846">
        <v>17965</v>
      </c>
      <c r="C21" s="846">
        <v>2614</v>
      </c>
      <c r="D21" s="846">
        <v>4</v>
      </c>
      <c r="E21" s="846">
        <v>2619</v>
      </c>
      <c r="F21" s="846">
        <v>17965</v>
      </c>
      <c r="G21" s="846">
        <v>378</v>
      </c>
      <c r="H21" s="846">
        <v>290</v>
      </c>
      <c r="I21" s="846">
        <v>41930</v>
      </c>
      <c r="J21" s="846">
        <v>4733</v>
      </c>
      <c r="K21" s="846">
        <v>65297</v>
      </c>
      <c r="L21" s="846">
        <v>-54</v>
      </c>
      <c r="M21" s="846">
        <v>85827</v>
      </c>
      <c r="N21" s="846">
        <v>2293</v>
      </c>
      <c r="O21" s="846">
        <v>0.01508</v>
      </c>
      <c r="P21" s="846">
        <v>6389</v>
      </c>
      <c r="Q21" s="846">
        <v>8682</v>
      </c>
      <c r="R21" s="846">
        <v>94510</v>
      </c>
    </row>
  </sheetData>
  <mergeCells count="21">
    <mergeCell ref="Q5:Q7"/>
    <mergeCell ref="C6:C7"/>
    <mergeCell ref="D6:D7"/>
    <mergeCell ref="E6:E7"/>
    <mergeCell ref="F6:F7"/>
    <mergeCell ref="G6:J6"/>
    <mergeCell ref="K6:K7"/>
    <mergeCell ref="N4:Q4"/>
    <mergeCell ref="R4:R7"/>
    <mergeCell ref="B5:B7"/>
    <mergeCell ref="C5:E5"/>
    <mergeCell ref="F5:K5"/>
    <mergeCell ref="L5:L7"/>
    <mergeCell ref="M5:M7"/>
    <mergeCell ref="N5:N7"/>
    <mergeCell ref="O5:O7"/>
    <mergeCell ref="P5:P7"/>
    <mergeCell ref="A1:E2"/>
    <mergeCell ref="J3:K3"/>
    <mergeCell ref="A4:A7"/>
    <mergeCell ref="B4:M4"/>
  </mergeCells>
  <printOptions/>
  <pageMargins left="0.3937007874015748" right="0.3937007874015748" top="0.7874015748031497" bottom="0.3937007874015748" header="0.5118110236220472" footer="0.5118110236220472"/>
  <pageSetup horizontalDpi="300" verticalDpi="300" orientation="landscape" paperSize="9" scale="80" r:id="rId2"/>
  <headerFooter alignWithMargins="0">
    <oddHeader>&amp;C&amp;A</oddHeader>
  </headerFooter>
  <drawing r:id="rId1"/>
</worksheet>
</file>

<file path=xl/worksheets/sheet29.xml><?xml version="1.0" encoding="utf-8"?>
<worksheet xmlns="http://schemas.openxmlformats.org/spreadsheetml/2006/main" xmlns:r="http://schemas.openxmlformats.org/officeDocument/2006/relationships">
  <dimension ref="A1:S32"/>
  <sheetViews>
    <sheetView workbookViewId="0" topLeftCell="A1">
      <selection activeCell="A1" sqref="A1"/>
    </sheetView>
  </sheetViews>
  <sheetFormatPr defaultColWidth="9.00390625" defaultRowHeight="30" customHeight="1"/>
  <cols>
    <col min="1" max="1" width="2.625" style="586" customWidth="1"/>
    <col min="2" max="19" width="10.625" style="586" customWidth="1"/>
    <col min="20" max="16384" width="9.00390625" style="586" customWidth="1"/>
  </cols>
  <sheetData>
    <row r="1" ht="30" customHeight="1">
      <c r="A1" s="850" t="s">
        <v>818</v>
      </c>
    </row>
    <row r="2" ht="19.5" customHeight="1"/>
    <row r="3" spans="1:19" ht="19.5" customHeight="1">
      <c r="A3" s="851" t="s">
        <v>894</v>
      </c>
      <c r="B3" s="852"/>
      <c r="C3" s="852"/>
      <c r="D3" s="852"/>
      <c r="E3" s="852"/>
      <c r="F3" s="852"/>
      <c r="G3" s="852"/>
      <c r="H3" s="852"/>
      <c r="I3" s="852"/>
      <c r="J3" s="852"/>
      <c r="K3" s="852"/>
      <c r="L3" s="852"/>
      <c r="M3" s="852"/>
      <c r="N3" s="852"/>
      <c r="O3" s="852"/>
      <c r="P3" s="852"/>
      <c r="Q3" s="852"/>
      <c r="R3" s="852"/>
      <c r="S3" s="679" t="s">
        <v>550</v>
      </c>
    </row>
    <row r="4" spans="1:19" ht="19.5" customHeight="1">
      <c r="A4" s="853"/>
      <c r="B4" s="854"/>
      <c r="C4" s="855"/>
      <c r="D4" s="1562" t="s">
        <v>375</v>
      </c>
      <c r="E4" s="1563"/>
      <c r="F4" s="1563"/>
      <c r="G4" s="1563"/>
      <c r="H4" s="1563"/>
      <c r="I4" s="1563"/>
      <c r="J4" s="1563"/>
      <c r="K4" s="1563"/>
      <c r="L4" s="1563"/>
      <c r="M4" s="1563"/>
      <c r="N4" s="1563"/>
      <c r="O4" s="1564"/>
      <c r="P4" s="1562" t="s">
        <v>641</v>
      </c>
      <c r="Q4" s="1563"/>
      <c r="R4" s="1564"/>
      <c r="S4" s="1565" t="s">
        <v>200</v>
      </c>
    </row>
    <row r="5" spans="1:19" ht="19.5" customHeight="1">
      <c r="A5" s="856"/>
      <c r="B5" s="857"/>
      <c r="C5" s="858"/>
      <c r="D5" s="1565" t="s">
        <v>182</v>
      </c>
      <c r="E5" s="1562" t="s">
        <v>183</v>
      </c>
      <c r="F5" s="1563"/>
      <c r="G5" s="1564"/>
      <c r="H5" s="1562" t="s">
        <v>184</v>
      </c>
      <c r="I5" s="1563"/>
      <c r="J5" s="1563"/>
      <c r="K5" s="1563"/>
      <c r="L5" s="1563"/>
      <c r="M5" s="1564"/>
      <c r="N5" s="1565" t="s">
        <v>378</v>
      </c>
      <c r="O5" s="1565" t="s">
        <v>474</v>
      </c>
      <c r="P5" s="1565" t="s">
        <v>497</v>
      </c>
      <c r="Q5" s="1565" t="s">
        <v>895</v>
      </c>
      <c r="R5" s="1565" t="s">
        <v>0</v>
      </c>
      <c r="S5" s="1566"/>
    </row>
    <row r="6" spans="1:19" ht="19.5" customHeight="1">
      <c r="A6" s="856"/>
      <c r="B6" s="857"/>
      <c r="C6" s="858"/>
      <c r="D6" s="1566"/>
      <c r="E6" s="1565" t="s">
        <v>383</v>
      </c>
      <c r="F6" s="1565" t="s">
        <v>475</v>
      </c>
      <c r="G6" s="1565" t="s">
        <v>1</v>
      </c>
      <c r="H6" s="1565" t="s">
        <v>186</v>
      </c>
      <c r="I6" s="1562" t="s">
        <v>187</v>
      </c>
      <c r="J6" s="1563"/>
      <c r="K6" s="1563"/>
      <c r="L6" s="1564"/>
      <c r="M6" s="1565" t="s">
        <v>188</v>
      </c>
      <c r="N6" s="1566"/>
      <c r="O6" s="1566"/>
      <c r="P6" s="1566"/>
      <c r="Q6" s="1566"/>
      <c r="R6" s="1566"/>
      <c r="S6" s="1566"/>
    </row>
    <row r="7" spans="1:19" ht="30" customHeight="1">
      <c r="A7" s="859"/>
      <c r="B7" s="852"/>
      <c r="C7" s="860"/>
      <c r="D7" s="1567"/>
      <c r="E7" s="1567"/>
      <c r="F7" s="1567"/>
      <c r="G7" s="1567"/>
      <c r="H7" s="1567"/>
      <c r="I7" s="201" t="s">
        <v>729</v>
      </c>
      <c r="J7" s="861" t="s">
        <v>2</v>
      </c>
      <c r="K7" s="861" t="s">
        <v>3</v>
      </c>
      <c r="L7" s="861" t="s">
        <v>477</v>
      </c>
      <c r="M7" s="1567"/>
      <c r="N7" s="1567"/>
      <c r="O7" s="1567"/>
      <c r="P7" s="1567"/>
      <c r="Q7" s="1567"/>
      <c r="R7" s="1567"/>
      <c r="S7" s="1567"/>
    </row>
    <row r="8" spans="1:19" ht="30" customHeight="1">
      <c r="A8" s="1568" t="s">
        <v>4</v>
      </c>
      <c r="B8" s="1569"/>
      <c r="C8" s="1570"/>
      <c r="D8" s="585">
        <v>90845</v>
      </c>
      <c r="E8" s="585">
        <v>54884</v>
      </c>
      <c r="F8" s="585">
        <v>14</v>
      </c>
      <c r="G8" s="585">
        <v>54898</v>
      </c>
      <c r="H8" s="585">
        <v>90845</v>
      </c>
      <c r="I8" s="585">
        <v>2508</v>
      </c>
      <c r="J8" s="585">
        <v>41</v>
      </c>
      <c r="K8" s="585">
        <v>278700</v>
      </c>
      <c r="L8" s="585">
        <v>37787</v>
      </c>
      <c r="M8" s="585">
        <v>409882</v>
      </c>
      <c r="N8" s="585" t="s">
        <v>5</v>
      </c>
      <c r="O8" s="585">
        <v>546217</v>
      </c>
      <c r="P8" s="585">
        <v>175631</v>
      </c>
      <c r="Q8" s="585" t="s">
        <v>281</v>
      </c>
      <c r="R8" s="585">
        <v>175631</v>
      </c>
      <c r="S8" s="585">
        <v>721849</v>
      </c>
    </row>
    <row r="9" spans="1:19" ht="30" customHeight="1">
      <c r="A9" s="1568" t="s">
        <v>6</v>
      </c>
      <c r="B9" s="1569"/>
      <c r="C9" s="1570"/>
      <c r="D9" s="585"/>
      <c r="E9" s="585"/>
      <c r="F9" s="585"/>
      <c r="G9" s="585"/>
      <c r="H9" s="585"/>
      <c r="I9" s="585"/>
      <c r="J9" s="585"/>
      <c r="K9" s="585"/>
      <c r="L9" s="585"/>
      <c r="M9" s="585"/>
      <c r="N9" s="585"/>
      <c r="O9" s="585"/>
      <c r="P9" s="585"/>
      <c r="Q9" s="585"/>
      <c r="R9" s="585"/>
      <c r="S9" s="585"/>
    </row>
    <row r="10" spans="1:19" ht="30" customHeight="1">
      <c r="A10" s="862"/>
      <c r="B10" s="1569" t="s">
        <v>7</v>
      </c>
      <c r="C10" s="1570"/>
      <c r="D10" s="585"/>
      <c r="E10" s="585"/>
      <c r="F10" s="585"/>
      <c r="G10" s="585"/>
      <c r="H10" s="585"/>
      <c r="I10" s="585"/>
      <c r="J10" s="585"/>
      <c r="K10" s="585"/>
      <c r="L10" s="585" t="s">
        <v>8</v>
      </c>
      <c r="M10" s="585" t="s">
        <v>8</v>
      </c>
      <c r="N10" s="585"/>
      <c r="O10" s="585">
        <v>-4072</v>
      </c>
      <c r="P10" s="585"/>
      <c r="Q10" s="585"/>
      <c r="R10" s="585"/>
      <c r="S10" s="585" t="s">
        <v>8</v>
      </c>
    </row>
    <row r="11" spans="1:19" ht="30" customHeight="1">
      <c r="A11" s="862"/>
      <c r="B11" s="1569" t="s">
        <v>323</v>
      </c>
      <c r="C11" s="1570"/>
      <c r="D11" s="585"/>
      <c r="E11" s="585"/>
      <c r="F11" s="585"/>
      <c r="G11" s="585"/>
      <c r="H11" s="585"/>
      <c r="I11" s="585"/>
      <c r="J11" s="585"/>
      <c r="K11" s="585"/>
      <c r="L11" s="585">
        <v>-3541</v>
      </c>
      <c r="M11" s="585">
        <v>-3541</v>
      </c>
      <c r="N11" s="585"/>
      <c r="O11" s="585">
        <v>-3541</v>
      </c>
      <c r="P11" s="585"/>
      <c r="Q11" s="585"/>
      <c r="R11" s="585"/>
      <c r="S11" s="585">
        <v>-3541</v>
      </c>
    </row>
    <row r="12" spans="1:19" ht="30" customHeight="1">
      <c r="A12" s="862"/>
      <c r="B12" s="1569" t="s">
        <v>9</v>
      </c>
      <c r="C12" s="1570"/>
      <c r="D12" s="585"/>
      <c r="E12" s="585"/>
      <c r="F12" s="585"/>
      <c r="G12" s="585"/>
      <c r="H12" s="585"/>
      <c r="I12" s="585"/>
      <c r="J12" s="585"/>
      <c r="K12" s="585"/>
      <c r="L12" s="585">
        <v>-30</v>
      </c>
      <c r="M12" s="585" t="s">
        <v>10</v>
      </c>
      <c r="N12" s="585"/>
      <c r="O12" s="585" t="s">
        <v>10</v>
      </c>
      <c r="P12" s="585"/>
      <c r="Q12" s="585"/>
      <c r="R12" s="585"/>
      <c r="S12" s="585">
        <v>-30</v>
      </c>
    </row>
    <row r="13" spans="1:19" ht="30" customHeight="1">
      <c r="A13" s="862"/>
      <c r="B13" s="1569" t="s">
        <v>11</v>
      </c>
      <c r="C13" s="1570"/>
      <c r="D13" s="585"/>
      <c r="E13" s="585"/>
      <c r="F13" s="585"/>
      <c r="G13" s="585"/>
      <c r="H13" s="585"/>
      <c r="I13" s="585">
        <v>25</v>
      </c>
      <c r="J13" s="585"/>
      <c r="K13" s="585"/>
      <c r="L13" s="585">
        <v>-25</v>
      </c>
      <c r="M13" s="585" t="s">
        <v>281</v>
      </c>
      <c r="N13" s="585"/>
      <c r="O13" s="585" t="s">
        <v>281</v>
      </c>
      <c r="P13" s="585"/>
      <c r="Q13" s="585"/>
      <c r="R13" s="585"/>
      <c r="S13" s="585" t="s">
        <v>281</v>
      </c>
    </row>
    <row r="14" spans="1:19" ht="30" customHeight="1">
      <c r="A14" s="862"/>
      <c r="B14" s="1569" t="s">
        <v>12</v>
      </c>
      <c r="C14" s="1570"/>
      <c r="D14" s="585"/>
      <c r="E14" s="585"/>
      <c r="F14" s="585"/>
      <c r="G14" s="585"/>
      <c r="H14" s="585"/>
      <c r="I14" s="585" t="s">
        <v>13</v>
      </c>
      <c r="J14" s="585"/>
      <c r="K14" s="585"/>
      <c r="L14" s="585">
        <v>150</v>
      </c>
      <c r="M14" s="585" t="s">
        <v>281</v>
      </c>
      <c r="N14" s="585"/>
      <c r="O14" s="585" t="s">
        <v>281</v>
      </c>
      <c r="P14" s="585"/>
      <c r="Q14" s="585"/>
      <c r="R14" s="585"/>
      <c r="S14" s="585" t="s">
        <v>281</v>
      </c>
    </row>
    <row r="15" spans="1:19" ht="30" customHeight="1">
      <c r="A15" s="862"/>
      <c r="B15" s="1569" t="s">
        <v>459</v>
      </c>
      <c r="C15" s="1570"/>
      <c r="D15" s="585"/>
      <c r="E15" s="585"/>
      <c r="F15" s="585"/>
      <c r="G15" s="585"/>
      <c r="H15" s="585"/>
      <c r="I15" s="585">
        <v>3</v>
      </c>
      <c r="J15" s="585"/>
      <c r="K15" s="585"/>
      <c r="L15" s="585">
        <v>-3</v>
      </c>
      <c r="M15" s="585" t="s">
        <v>281</v>
      </c>
      <c r="N15" s="585"/>
      <c r="O15" s="585" t="s">
        <v>281</v>
      </c>
      <c r="P15" s="585"/>
      <c r="Q15" s="585"/>
      <c r="R15" s="585"/>
      <c r="S15" s="585" t="s">
        <v>281</v>
      </c>
    </row>
    <row r="16" spans="1:19" ht="30" customHeight="1">
      <c r="A16" s="862"/>
      <c r="B16" s="1569" t="s">
        <v>460</v>
      </c>
      <c r="C16" s="1570"/>
      <c r="D16" s="585"/>
      <c r="E16" s="585"/>
      <c r="F16" s="585"/>
      <c r="G16" s="585"/>
      <c r="H16" s="585"/>
      <c r="I16" s="585">
        <v>-66</v>
      </c>
      <c r="J16" s="585"/>
      <c r="K16" s="585"/>
      <c r="L16" s="585">
        <v>66</v>
      </c>
      <c r="M16" s="585" t="s">
        <v>281</v>
      </c>
      <c r="N16" s="585"/>
      <c r="O16" s="585" t="s">
        <v>281</v>
      </c>
      <c r="P16" s="585"/>
      <c r="Q16" s="585"/>
      <c r="R16" s="585"/>
      <c r="S16" s="585" t="s">
        <v>281</v>
      </c>
    </row>
    <row r="17" spans="1:19" ht="30" customHeight="1">
      <c r="A17" s="862"/>
      <c r="B17" s="1569" t="s">
        <v>14</v>
      </c>
      <c r="C17" s="1570"/>
      <c r="D17" s="585"/>
      <c r="E17" s="585"/>
      <c r="F17" s="585"/>
      <c r="G17" s="585"/>
      <c r="H17" s="585"/>
      <c r="I17" s="585"/>
      <c r="J17" s="585">
        <v>1</v>
      </c>
      <c r="K17" s="585"/>
      <c r="L17" s="585" t="s">
        <v>15</v>
      </c>
      <c r="M17" s="585" t="s">
        <v>281</v>
      </c>
      <c r="N17" s="585"/>
      <c r="O17" s="585" t="s">
        <v>281</v>
      </c>
      <c r="P17" s="585"/>
      <c r="Q17" s="585"/>
      <c r="R17" s="585"/>
      <c r="S17" s="585" t="s">
        <v>281</v>
      </c>
    </row>
    <row r="18" spans="1:19" ht="30" customHeight="1">
      <c r="A18" s="862"/>
      <c r="B18" s="1569" t="s">
        <v>16</v>
      </c>
      <c r="C18" s="1570"/>
      <c r="D18" s="585"/>
      <c r="E18" s="585"/>
      <c r="F18" s="585"/>
      <c r="G18" s="585"/>
      <c r="H18" s="585"/>
      <c r="I18" s="585"/>
      <c r="J18" s="585" t="s">
        <v>17</v>
      </c>
      <c r="K18" s="585"/>
      <c r="L18" s="585">
        <v>19</v>
      </c>
      <c r="M18" s="585" t="s">
        <v>281</v>
      </c>
      <c r="N18" s="585"/>
      <c r="O18" s="585" t="s">
        <v>281</v>
      </c>
      <c r="P18" s="585"/>
      <c r="Q18" s="585"/>
      <c r="R18" s="585"/>
      <c r="S18" s="585" t="s">
        <v>281</v>
      </c>
    </row>
    <row r="19" spans="1:19" ht="30" customHeight="1">
      <c r="A19" s="862"/>
      <c r="B19" s="1569" t="s">
        <v>18</v>
      </c>
      <c r="C19" s="1570"/>
      <c r="D19" s="585"/>
      <c r="E19" s="585"/>
      <c r="F19" s="585"/>
      <c r="G19" s="585"/>
      <c r="H19" s="585"/>
      <c r="I19" s="585"/>
      <c r="J19" s="585">
        <v>-19</v>
      </c>
      <c r="K19" s="585"/>
      <c r="L19" s="585">
        <v>19</v>
      </c>
      <c r="M19" s="585" t="s">
        <v>281</v>
      </c>
      <c r="N19" s="585"/>
      <c r="O19" s="585" t="s">
        <v>281</v>
      </c>
      <c r="P19" s="585"/>
      <c r="Q19" s="585"/>
      <c r="R19" s="585"/>
      <c r="S19" s="585" t="s">
        <v>281</v>
      </c>
    </row>
    <row r="20" spans="1:19" ht="30" customHeight="1">
      <c r="A20" s="862"/>
      <c r="B20" s="1569" t="s">
        <v>19</v>
      </c>
      <c r="C20" s="1570"/>
      <c r="D20" s="585"/>
      <c r="E20" s="585"/>
      <c r="F20" s="585"/>
      <c r="G20" s="585"/>
      <c r="H20" s="585"/>
      <c r="I20" s="585"/>
      <c r="J20" s="585"/>
      <c r="K20" s="585">
        <v>30000</v>
      </c>
      <c r="L20" s="585" t="s">
        <v>20</v>
      </c>
      <c r="M20" s="585" t="s">
        <v>281</v>
      </c>
      <c r="N20" s="585"/>
      <c r="O20" s="585" t="s">
        <v>281</v>
      </c>
      <c r="P20" s="585"/>
      <c r="Q20" s="585"/>
      <c r="R20" s="585"/>
      <c r="S20" s="585" t="s">
        <v>281</v>
      </c>
    </row>
    <row r="21" spans="1:19" ht="30" customHeight="1">
      <c r="A21" s="862"/>
      <c r="B21" s="1569" t="s">
        <v>282</v>
      </c>
      <c r="C21" s="1570"/>
      <c r="D21" s="585"/>
      <c r="E21" s="585"/>
      <c r="F21" s="585"/>
      <c r="G21" s="585"/>
      <c r="H21" s="585"/>
      <c r="I21" s="585"/>
      <c r="J21" s="585"/>
      <c r="K21" s="585"/>
      <c r="L21" s="585">
        <v>36263</v>
      </c>
      <c r="M21" s="585">
        <v>36263</v>
      </c>
      <c r="N21" s="585"/>
      <c r="O21" s="585">
        <v>36263</v>
      </c>
      <c r="P21" s="585"/>
      <c r="Q21" s="585"/>
      <c r="R21" s="585"/>
      <c r="S21" s="585">
        <v>36263</v>
      </c>
    </row>
    <row r="22" spans="1:19" ht="30" customHeight="1">
      <c r="A22" s="862"/>
      <c r="B22" s="1569" t="s">
        <v>283</v>
      </c>
      <c r="C22" s="1570"/>
      <c r="D22" s="585"/>
      <c r="E22" s="585"/>
      <c r="F22" s="585"/>
      <c r="G22" s="585"/>
      <c r="H22" s="585"/>
      <c r="I22" s="585"/>
      <c r="J22" s="585"/>
      <c r="K22" s="585"/>
      <c r="L22" s="585"/>
      <c r="M22" s="585"/>
      <c r="N22" s="585">
        <v>-315</v>
      </c>
      <c r="O22" s="585">
        <v>-315</v>
      </c>
      <c r="P22" s="585"/>
      <c r="Q22" s="585"/>
      <c r="R22" s="585"/>
      <c r="S22" s="585">
        <v>-315</v>
      </c>
    </row>
    <row r="23" spans="1:19" ht="30" customHeight="1">
      <c r="A23" s="862"/>
      <c r="B23" s="1569" t="s">
        <v>21</v>
      </c>
      <c r="C23" s="1570"/>
      <c r="D23" s="585"/>
      <c r="E23" s="585"/>
      <c r="F23" s="585">
        <v>38</v>
      </c>
      <c r="G23" s="585">
        <v>38</v>
      </c>
      <c r="H23" s="585"/>
      <c r="I23" s="585"/>
      <c r="J23" s="585"/>
      <c r="K23" s="585"/>
      <c r="L23" s="585"/>
      <c r="M23" s="585"/>
      <c r="N23" s="585">
        <v>284</v>
      </c>
      <c r="O23" s="585">
        <v>322</v>
      </c>
      <c r="P23" s="585"/>
      <c r="Q23" s="585"/>
      <c r="R23" s="585"/>
      <c r="S23" s="585">
        <v>322</v>
      </c>
    </row>
    <row r="24" spans="1:19" ht="45" customHeight="1">
      <c r="A24" s="862"/>
      <c r="B24" s="1569" t="s">
        <v>22</v>
      </c>
      <c r="C24" s="1570"/>
      <c r="D24" s="585"/>
      <c r="E24" s="585"/>
      <c r="F24" s="585"/>
      <c r="G24" s="585"/>
      <c r="H24" s="585"/>
      <c r="I24" s="585"/>
      <c r="J24" s="585"/>
      <c r="K24" s="585"/>
      <c r="L24" s="585"/>
      <c r="M24" s="585"/>
      <c r="N24" s="585"/>
      <c r="O24" s="585"/>
      <c r="P24" s="585">
        <v>12837</v>
      </c>
      <c r="Q24" s="585">
        <v>153</v>
      </c>
      <c r="R24" s="585">
        <v>12991</v>
      </c>
      <c r="S24" s="585">
        <v>12991</v>
      </c>
    </row>
    <row r="25" spans="1:19" ht="30" customHeight="1">
      <c r="A25" s="1568" t="s">
        <v>23</v>
      </c>
      <c r="B25" s="1569"/>
      <c r="C25" s="1570"/>
      <c r="D25" s="585" t="s">
        <v>281</v>
      </c>
      <c r="E25" s="585" t="s">
        <v>281</v>
      </c>
      <c r="F25" s="585">
        <v>38</v>
      </c>
      <c r="G25" s="585">
        <v>38</v>
      </c>
      <c r="H25" s="585" t="s">
        <v>281</v>
      </c>
      <c r="I25" s="585">
        <v>-187</v>
      </c>
      <c r="J25" s="585">
        <v>-37</v>
      </c>
      <c r="K25" s="585">
        <v>30000</v>
      </c>
      <c r="L25" s="585">
        <v>-1156</v>
      </c>
      <c r="M25" s="585">
        <v>28619</v>
      </c>
      <c r="N25" s="585">
        <v>-30</v>
      </c>
      <c r="O25" s="585">
        <v>28627</v>
      </c>
      <c r="P25" s="585">
        <v>12837</v>
      </c>
      <c r="Q25" s="585">
        <v>153</v>
      </c>
      <c r="R25" s="585">
        <v>12991</v>
      </c>
      <c r="S25" s="585">
        <v>41619</v>
      </c>
    </row>
    <row r="26" spans="1:19" ht="30" customHeight="1">
      <c r="A26" s="1568" t="s">
        <v>24</v>
      </c>
      <c r="B26" s="1569"/>
      <c r="C26" s="1570"/>
      <c r="D26" s="585">
        <v>90845</v>
      </c>
      <c r="E26" s="585">
        <v>54884</v>
      </c>
      <c r="F26" s="585">
        <v>52</v>
      </c>
      <c r="G26" s="585">
        <v>54937</v>
      </c>
      <c r="H26" s="585">
        <v>90845</v>
      </c>
      <c r="I26" s="585">
        <v>2321</v>
      </c>
      <c r="J26" s="585">
        <v>4</v>
      </c>
      <c r="K26" s="585">
        <v>308700</v>
      </c>
      <c r="L26" s="585">
        <v>36631</v>
      </c>
      <c r="M26" s="585">
        <v>438502</v>
      </c>
      <c r="N26" s="585">
        <v>-9439</v>
      </c>
      <c r="O26" s="585">
        <v>574845</v>
      </c>
      <c r="P26" s="585">
        <v>188469</v>
      </c>
      <c r="Q26" s="585">
        <v>153</v>
      </c>
      <c r="R26" s="585">
        <v>188623</v>
      </c>
      <c r="S26" s="585">
        <v>763468</v>
      </c>
    </row>
    <row r="27" spans="1:3" ht="19.5" customHeight="1">
      <c r="A27" s="863"/>
      <c r="B27" s="864" t="s">
        <v>25</v>
      </c>
      <c r="C27" s="865" t="s">
        <v>26</v>
      </c>
    </row>
    <row r="28" spans="1:3" ht="19.5" customHeight="1">
      <c r="A28" s="863"/>
      <c r="B28" s="866" t="s">
        <v>27</v>
      </c>
      <c r="C28" s="865" t="s">
        <v>28</v>
      </c>
    </row>
    <row r="29" spans="1:3" ht="19.5" customHeight="1">
      <c r="A29" s="863"/>
      <c r="B29" s="866" t="s">
        <v>29</v>
      </c>
      <c r="C29" s="865" t="s">
        <v>30</v>
      </c>
    </row>
    <row r="30" spans="1:3" ht="30" customHeight="1">
      <c r="A30" s="863"/>
      <c r="B30" s="863"/>
      <c r="C30" s="863"/>
    </row>
    <row r="31" spans="1:3" ht="30" customHeight="1">
      <c r="A31" s="863"/>
      <c r="B31" s="863"/>
      <c r="C31" s="863"/>
    </row>
    <row r="32" spans="1:3" ht="30" customHeight="1">
      <c r="A32" s="863"/>
      <c r="B32" s="863"/>
      <c r="C32" s="863"/>
    </row>
  </sheetData>
  <mergeCells count="36">
    <mergeCell ref="B24:C24"/>
    <mergeCell ref="A25:C25"/>
    <mergeCell ref="A26:C26"/>
    <mergeCell ref="B20:C20"/>
    <mergeCell ref="B21:C21"/>
    <mergeCell ref="B22:C22"/>
    <mergeCell ref="B23:C23"/>
    <mergeCell ref="B16:C16"/>
    <mergeCell ref="B17:C17"/>
    <mergeCell ref="B18:C18"/>
    <mergeCell ref="B19:C19"/>
    <mergeCell ref="B12:C12"/>
    <mergeCell ref="B13:C13"/>
    <mergeCell ref="B14:C14"/>
    <mergeCell ref="B15:C15"/>
    <mergeCell ref="A8:C8"/>
    <mergeCell ref="A9:C9"/>
    <mergeCell ref="B10:C10"/>
    <mergeCell ref="B11:C11"/>
    <mergeCell ref="R5:R7"/>
    <mergeCell ref="E6:E7"/>
    <mergeCell ref="F6:F7"/>
    <mergeCell ref="G6:G7"/>
    <mergeCell ref="H6:H7"/>
    <mergeCell ref="I6:L6"/>
    <mergeCell ref="M6:M7"/>
    <mergeCell ref="D4:O4"/>
    <mergeCell ref="P4:R4"/>
    <mergeCell ref="S4:S7"/>
    <mergeCell ref="D5:D7"/>
    <mergeCell ref="E5:G5"/>
    <mergeCell ref="H5:M5"/>
    <mergeCell ref="N5:N7"/>
    <mergeCell ref="O5:O7"/>
    <mergeCell ref="P5:P7"/>
    <mergeCell ref="Q5:Q7"/>
  </mergeCells>
  <printOptions/>
  <pageMargins left="0.3937007874015748" right="0.3937007874015748" top="0.7874015748031497" bottom="0.3937007874015748" header="0.5118110236220472" footer="0.5118110236220472"/>
  <pageSetup horizontalDpi="300" verticalDpi="300" orientation="landscape" paperSize="9" scale="68" r:id="rId1"/>
  <headerFooter alignWithMargins="0">
    <oddHeader>&amp;C&amp;A</oddHeader>
  </headerFooter>
</worksheet>
</file>

<file path=xl/worksheets/sheet3.xml><?xml version="1.0" encoding="utf-8"?>
<worksheet xmlns="http://schemas.openxmlformats.org/spreadsheetml/2006/main" xmlns:r="http://schemas.openxmlformats.org/officeDocument/2006/relationships">
  <dimension ref="A1:AL84"/>
  <sheetViews>
    <sheetView workbookViewId="0" topLeftCell="A1">
      <selection activeCell="A1" sqref="A1"/>
    </sheetView>
  </sheetViews>
  <sheetFormatPr defaultColWidth="9.00390625" defaultRowHeight="13.5"/>
  <cols>
    <col min="1" max="4" width="3.25390625" style="85" customWidth="1"/>
    <col min="5" max="5" width="3.875" style="85" customWidth="1"/>
    <col min="6" max="22" width="3.25390625" style="85" customWidth="1"/>
    <col min="23" max="23" width="3.875" style="85" customWidth="1"/>
    <col min="24" max="25" width="3.25390625" style="85" customWidth="1"/>
    <col min="26" max="26" width="3.875" style="85" customWidth="1"/>
    <col min="27" max="29" width="3.25390625" style="85" customWidth="1"/>
    <col min="30" max="30" width="4.00390625" style="85" customWidth="1"/>
    <col min="31" max="35" width="3.375" style="85" customWidth="1"/>
    <col min="36" max="16384" width="9.00390625" style="85" customWidth="1"/>
  </cols>
  <sheetData>
    <row r="1" ht="14.25">
      <c r="AD1" s="86"/>
    </row>
    <row r="3" spans="1:35" ht="18.75">
      <c r="A3" s="1090" t="s">
        <v>258</v>
      </c>
      <c r="B3" s="1090"/>
      <c r="C3" s="1090"/>
      <c r="D3" s="1090"/>
      <c r="E3" s="1090"/>
      <c r="F3" s="1090"/>
      <c r="G3" s="1090"/>
      <c r="H3" s="1090"/>
      <c r="I3" s="1090"/>
      <c r="J3" s="1090"/>
      <c r="K3" s="1090"/>
      <c r="L3" s="1090"/>
      <c r="M3" s="1090"/>
      <c r="N3" s="1090"/>
      <c r="O3" s="1090"/>
      <c r="P3" s="1090"/>
      <c r="Q3" s="1090"/>
      <c r="R3" s="1090"/>
      <c r="S3" s="1090"/>
      <c r="T3" s="1090"/>
      <c r="U3" s="1090"/>
      <c r="V3" s="1090"/>
      <c r="W3" s="1090"/>
      <c r="X3" s="1090"/>
      <c r="Y3" s="1090"/>
      <c r="Z3" s="1090"/>
      <c r="AA3" s="1090"/>
      <c r="AB3" s="1090"/>
      <c r="AC3" s="1090"/>
      <c r="AD3" s="1090"/>
      <c r="AE3" s="1090"/>
      <c r="AF3" s="1090"/>
      <c r="AG3" s="1090"/>
      <c r="AH3" s="1090"/>
      <c r="AI3" s="1090"/>
    </row>
    <row r="4" spans="1:35" ht="18" customHeight="1">
      <c r="A4" s="1091" t="s">
        <v>259</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row>
    <row r="5" spans="1:30" ht="13.5">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8"/>
    </row>
    <row r="6" ht="13.5">
      <c r="AI6" s="89" t="s">
        <v>260</v>
      </c>
    </row>
    <row r="7" spans="1:35" ht="15" customHeight="1">
      <c r="A7" s="946"/>
      <c r="B7" s="942"/>
      <c r="C7" s="942"/>
      <c r="D7" s="942"/>
      <c r="E7" s="937"/>
      <c r="F7" s="996" t="s">
        <v>261</v>
      </c>
      <c r="G7" s="996"/>
      <c r="H7" s="996"/>
      <c r="I7" s="996"/>
      <c r="J7" s="996"/>
      <c r="K7" s="996"/>
      <c r="L7" s="996"/>
      <c r="M7" s="996"/>
      <c r="N7" s="996"/>
      <c r="O7" s="996"/>
      <c r="P7" s="996"/>
      <c r="Q7" s="996"/>
      <c r="R7" s="996"/>
      <c r="S7" s="996"/>
      <c r="T7" s="996"/>
      <c r="U7" s="996"/>
      <c r="V7" s="996"/>
      <c r="W7" s="996"/>
      <c r="X7" s="996"/>
      <c r="Y7" s="996"/>
      <c r="Z7" s="996"/>
      <c r="AA7" s="996"/>
      <c r="AB7" s="996"/>
      <c r="AC7" s="996"/>
      <c r="AD7" s="996"/>
      <c r="AE7" s="996"/>
      <c r="AF7" s="996"/>
      <c r="AG7" s="996"/>
      <c r="AH7" s="996"/>
      <c r="AI7" s="996"/>
    </row>
    <row r="8" spans="1:35" ht="15" customHeight="1">
      <c r="A8" s="938"/>
      <c r="B8" s="939"/>
      <c r="C8" s="939"/>
      <c r="D8" s="939"/>
      <c r="E8" s="940"/>
      <c r="F8" s="996" t="s">
        <v>262</v>
      </c>
      <c r="G8" s="996"/>
      <c r="H8" s="996"/>
      <c r="I8" s="996" t="s">
        <v>263</v>
      </c>
      <c r="J8" s="996"/>
      <c r="K8" s="996"/>
      <c r="L8" s="996"/>
      <c r="M8" s="996"/>
      <c r="N8" s="996"/>
      <c r="O8" s="996"/>
      <c r="P8" s="996"/>
      <c r="Q8" s="996"/>
      <c r="R8" s="996" t="s">
        <v>264</v>
      </c>
      <c r="S8" s="996"/>
      <c r="T8" s="996"/>
      <c r="U8" s="996"/>
      <c r="V8" s="996"/>
      <c r="W8" s="996"/>
      <c r="X8" s="996"/>
      <c r="Y8" s="996"/>
      <c r="Z8" s="996"/>
      <c r="AA8" s="996"/>
      <c r="AB8" s="996"/>
      <c r="AC8" s="996"/>
      <c r="AD8" s="1092" t="s">
        <v>265</v>
      </c>
      <c r="AE8" s="1093"/>
      <c r="AF8" s="1094"/>
      <c r="AG8" s="1081" t="s">
        <v>266</v>
      </c>
      <c r="AH8" s="1093"/>
      <c r="AI8" s="1094"/>
    </row>
    <row r="9" spans="1:35" ht="15" customHeight="1">
      <c r="A9" s="938"/>
      <c r="B9" s="939"/>
      <c r="C9" s="939"/>
      <c r="D9" s="939"/>
      <c r="E9" s="940"/>
      <c r="F9" s="996"/>
      <c r="G9" s="996"/>
      <c r="H9" s="996"/>
      <c r="I9" s="996" t="s">
        <v>267</v>
      </c>
      <c r="J9" s="996"/>
      <c r="K9" s="996"/>
      <c r="L9" s="1081" t="s">
        <v>268</v>
      </c>
      <c r="M9" s="1082"/>
      <c r="N9" s="1083"/>
      <c r="O9" s="1081" t="s">
        <v>269</v>
      </c>
      <c r="P9" s="1082"/>
      <c r="Q9" s="1083"/>
      <c r="R9" s="996" t="s">
        <v>270</v>
      </c>
      <c r="S9" s="996"/>
      <c r="T9" s="996"/>
      <c r="U9" s="996" t="s">
        <v>271</v>
      </c>
      <c r="V9" s="996"/>
      <c r="W9" s="996"/>
      <c r="X9" s="996"/>
      <c r="Y9" s="996"/>
      <c r="Z9" s="996"/>
      <c r="AA9" s="1081" t="s">
        <v>272</v>
      </c>
      <c r="AB9" s="1082"/>
      <c r="AC9" s="1083"/>
      <c r="AD9" s="1095"/>
      <c r="AE9" s="1096"/>
      <c r="AF9" s="1097"/>
      <c r="AG9" s="1095"/>
      <c r="AH9" s="1096"/>
      <c r="AI9" s="1097"/>
    </row>
    <row r="10" spans="1:35" ht="15" customHeight="1">
      <c r="A10" s="938"/>
      <c r="B10" s="939"/>
      <c r="C10" s="939"/>
      <c r="D10" s="939"/>
      <c r="E10" s="940"/>
      <c r="F10" s="996"/>
      <c r="G10" s="996"/>
      <c r="H10" s="996"/>
      <c r="I10" s="996"/>
      <c r="J10" s="996"/>
      <c r="K10" s="996"/>
      <c r="L10" s="1084"/>
      <c r="M10" s="1085"/>
      <c r="N10" s="1086"/>
      <c r="O10" s="1084"/>
      <c r="P10" s="1085"/>
      <c r="Q10" s="1086"/>
      <c r="R10" s="996"/>
      <c r="S10" s="996"/>
      <c r="T10" s="996"/>
      <c r="U10" s="996" t="s">
        <v>273</v>
      </c>
      <c r="V10" s="996"/>
      <c r="W10" s="996"/>
      <c r="X10" s="1081" t="s">
        <v>274</v>
      </c>
      <c r="Y10" s="1082"/>
      <c r="Z10" s="1083"/>
      <c r="AA10" s="1084"/>
      <c r="AB10" s="1085"/>
      <c r="AC10" s="1086"/>
      <c r="AD10" s="1095"/>
      <c r="AE10" s="1096"/>
      <c r="AF10" s="1097"/>
      <c r="AG10" s="1095"/>
      <c r="AH10" s="1096"/>
      <c r="AI10" s="1097"/>
    </row>
    <row r="11" spans="1:35" ht="15" customHeight="1">
      <c r="A11" s="941"/>
      <c r="B11" s="1060"/>
      <c r="C11" s="1060"/>
      <c r="D11" s="1060"/>
      <c r="E11" s="1061"/>
      <c r="F11" s="996"/>
      <c r="G11" s="996"/>
      <c r="H11" s="996"/>
      <c r="I11" s="996"/>
      <c r="J11" s="996"/>
      <c r="K11" s="996"/>
      <c r="L11" s="1087"/>
      <c r="M11" s="1088"/>
      <c r="N11" s="1089"/>
      <c r="O11" s="1087"/>
      <c r="P11" s="1088"/>
      <c r="Q11" s="1089"/>
      <c r="R11" s="996"/>
      <c r="S11" s="996"/>
      <c r="T11" s="996"/>
      <c r="U11" s="996"/>
      <c r="V11" s="996"/>
      <c r="W11" s="996"/>
      <c r="X11" s="1087"/>
      <c r="Y11" s="1088"/>
      <c r="Z11" s="1089"/>
      <c r="AA11" s="1087"/>
      <c r="AB11" s="1088"/>
      <c r="AC11" s="1089"/>
      <c r="AD11" s="1098"/>
      <c r="AE11" s="1099"/>
      <c r="AF11" s="1100"/>
      <c r="AG11" s="1098"/>
      <c r="AH11" s="1099"/>
      <c r="AI11" s="1100"/>
    </row>
    <row r="12" spans="1:35" ht="15" customHeight="1">
      <c r="A12" s="1006" t="s">
        <v>275</v>
      </c>
      <c r="B12" s="991"/>
      <c r="C12" s="991"/>
      <c r="D12" s="991"/>
      <c r="E12" s="992"/>
      <c r="F12" s="948">
        <v>24167</v>
      </c>
      <c r="G12" s="949"/>
      <c r="H12" s="949"/>
      <c r="I12" s="948">
        <v>19775</v>
      </c>
      <c r="J12" s="949"/>
      <c r="K12" s="949"/>
      <c r="L12" s="948" t="s">
        <v>239</v>
      </c>
      <c r="M12" s="949"/>
      <c r="N12" s="949"/>
      <c r="O12" s="948">
        <v>19775</v>
      </c>
      <c r="P12" s="949"/>
      <c r="Q12" s="949"/>
      <c r="R12" s="948">
        <v>4392</v>
      </c>
      <c r="S12" s="949"/>
      <c r="T12" s="949"/>
      <c r="U12" s="948">
        <v>36410</v>
      </c>
      <c r="V12" s="949"/>
      <c r="W12" s="949"/>
      <c r="X12" s="1077">
        <v>-14040</v>
      </c>
      <c r="Y12" s="1078"/>
      <c r="Z12" s="1078"/>
      <c r="AA12" s="948">
        <v>26763</v>
      </c>
      <c r="AB12" s="949"/>
      <c r="AC12" s="949"/>
      <c r="AD12" s="1077">
        <v>-588</v>
      </c>
      <c r="AE12" s="1078"/>
      <c r="AF12" s="1078"/>
      <c r="AG12" s="948">
        <v>70117</v>
      </c>
      <c r="AH12" s="949"/>
      <c r="AI12" s="950"/>
    </row>
    <row r="13" spans="1:35" ht="15" customHeight="1">
      <c r="A13" s="984"/>
      <c r="B13" s="985"/>
      <c r="C13" s="985"/>
      <c r="D13" s="985"/>
      <c r="E13" s="986"/>
      <c r="F13" s="951"/>
      <c r="G13" s="952"/>
      <c r="H13" s="952"/>
      <c r="I13" s="951"/>
      <c r="J13" s="952"/>
      <c r="K13" s="952"/>
      <c r="L13" s="951"/>
      <c r="M13" s="952"/>
      <c r="N13" s="952"/>
      <c r="O13" s="951"/>
      <c r="P13" s="952"/>
      <c r="Q13" s="952"/>
      <c r="R13" s="951"/>
      <c r="S13" s="952"/>
      <c r="T13" s="952"/>
      <c r="U13" s="951"/>
      <c r="V13" s="952"/>
      <c r="W13" s="952"/>
      <c r="X13" s="1079"/>
      <c r="Y13" s="1080"/>
      <c r="Z13" s="1080"/>
      <c r="AA13" s="951"/>
      <c r="AB13" s="952"/>
      <c r="AC13" s="952"/>
      <c r="AD13" s="1079"/>
      <c r="AE13" s="1080"/>
      <c r="AF13" s="1080"/>
      <c r="AG13" s="951"/>
      <c r="AH13" s="952"/>
      <c r="AI13" s="953"/>
    </row>
    <row r="14" spans="1:35" ht="15" customHeight="1">
      <c r="A14" s="954" t="s">
        <v>276</v>
      </c>
      <c r="B14" s="955"/>
      <c r="C14" s="955"/>
      <c r="D14" s="955"/>
      <c r="E14" s="943"/>
      <c r="F14" s="948"/>
      <c r="G14" s="949"/>
      <c r="H14" s="949"/>
      <c r="I14" s="948"/>
      <c r="J14" s="949"/>
      <c r="K14" s="949"/>
      <c r="L14" s="948"/>
      <c r="M14" s="949"/>
      <c r="N14" s="949"/>
      <c r="O14" s="948"/>
      <c r="P14" s="949"/>
      <c r="Q14" s="949"/>
      <c r="R14" s="948"/>
      <c r="S14" s="949"/>
      <c r="T14" s="949"/>
      <c r="U14" s="948"/>
      <c r="V14" s="949"/>
      <c r="W14" s="949"/>
      <c r="X14" s="948"/>
      <c r="Y14" s="949"/>
      <c r="Z14" s="949"/>
      <c r="AA14" s="948"/>
      <c r="AB14" s="949"/>
      <c r="AC14" s="949"/>
      <c r="AD14" s="948"/>
      <c r="AE14" s="949"/>
      <c r="AF14" s="949"/>
      <c r="AG14" s="948"/>
      <c r="AH14" s="949"/>
      <c r="AI14" s="950"/>
    </row>
    <row r="15" spans="1:35" ht="15" customHeight="1">
      <c r="A15" s="954"/>
      <c r="B15" s="985"/>
      <c r="C15" s="985"/>
      <c r="D15" s="985"/>
      <c r="E15" s="986"/>
      <c r="F15" s="951"/>
      <c r="G15" s="952"/>
      <c r="H15" s="952"/>
      <c r="I15" s="951"/>
      <c r="J15" s="952"/>
      <c r="K15" s="952"/>
      <c r="L15" s="951"/>
      <c r="M15" s="952"/>
      <c r="N15" s="952"/>
      <c r="O15" s="951"/>
      <c r="P15" s="952"/>
      <c r="Q15" s="952"/>
      <c r="R15" s="951"/>
      <c r="S15" s="952"/>
      <c r="T15" s="952"/>
      <c r="U15" s="951"/>
      <c r="V15" s="952"/>
      <c r="W15" s="952"/>
      <c r="X15" s="951"/>
      <c r="Y15" s="952"/>
      <c r="Z15" s="952"/>
      <c r="AA15" s="951"/>
      <c r="AB15" s="952"/>
      <c r="AC15" s="952"/>
      <c r="AD15" s="951"/>
      <c r="AE15" s="952"/>
      <c r="AF15" s="952"/>
      <c r="AG15" s="951"/>
      <c r="AH15" s="952"/>
      <c r="AI15" s="953"/>
    </row>
    <row r="16" spans="1:35" ht="15" customHeight="1">
      <c r="A16" s="90" t="s">
        <v>277</v>
      </c>
      <c r="B16" s="999" t="s">
        <v>278</v>
      </c>
      <c r="C16" s="1000"/>
      <c r="D16" s="1000"/>
      <c r="E16" s="1001"/>
      <c r="F16" s="1074"/>
      <c r="G16" s="1075"/>
      <c r="H16" s="1075"/>
      <c r="I16" s="1074"/>
      <c r="J16" s="1075"/>
      <c r="K16" s="1075"/>
      <c r="L16" s="1074"/>
      <c r="M16" s="1075"/>
      <c r="N16" s="1075"/>
      <c r="O16" s="1074"/>
      <c r="P16" s="1075"/>
      <c r="Q16" s="1075"/>
      <c r="R16" s="1074"/>
      <c r="S16" s="1075"/>
      <c r="T16" s="1075"/>
      <c r="U16" s="1074"/>
      <c r="V16" s="1075"/>
      <c r="W16" s="1075"/>
      <c r="X16" s="1074"/>
      <c r="Y16" s="1075"/>
      <c r="Z16" s="1075"/>
      <c r="AA16" s="1074"/>
      <c r="AB16" s="1075"/>
      <c r="AC16" s="1075"/>
      <c r="AD16" s="1074"/>
      <c r="AE16" s="1075"/>
      <c r="AF16" s="1075"/>
      <c r="AG16" s="1005"/>
      <c r="AH16" s="1005"/>
      <c r="AI16" s="1005"/>
    </row>
    <row r="17" spans="1:35" ht="15" customHeight="1">
      <c r="A17" s="90"/>
      <c r="B17" s="999"/>
      <c r="C17" s="1000"/>
      <c r="D17" s="1000"/>
      <c r="E17" s="1001"/>
      <c r="F17" s="1074"/>
      <c r="G17" s="1075"/>
      <c r="H17" s="1075"/>
      <c r="I17" s="1074"/>
      <c r="J17" s="1075"/>
      <c r="K17" s="1075"/>
      <c r="L17" s="1074"/>
      <c r="M17" s="1075"/>
      <c r="N17" s="1075"/>
      <c r="O17" s="1074"/>
      <c r="P17" s="1075"/>
      <c r="Q17" s="1075"/>
      <c r="R17" s="1074"/>
      <c r="S17" s="1075"/>
      <c r="T17" s="1075"/>
      <c r="U17" s="1074"/>
      <c r="V17" s="1075"/>
      <c r="W17" s="1075"/>
      <c r="X17" s="1074"/>
      <c r="Y17" s="1075"/>
      <c r="Z17" s="1075"/>
      <c r="AA17" s="1074"/>
      <c r="AB17" s="1075"/>
      <c r="AC17" s="1075"/>
      <c r="AD17" s="1074"/>
      <c r="AE17" s="1075"/>
      <c r="AF17" s="1075"/>
      <c r="AG17" s="1076"/>
      <c r="AH17" s="1076"/>
      <c r="AI17" s="1076"/>
    </row>
    <row r="18" spans="1:35" ht="15" customHeight="1">
      <c r="A18" s="90"/>
      <c r="B18" s="961" t="s">
        <v>279</v>
      </c>
      <c r="C18" s="962"/>
      <c r="D18" s="962"/>
      <c r="E18" s="947"/>
      <c r="F18" s="987"/>
      <c r="G18" s="988"/>
      <c r="H18" s="988"/>
      <c r="I18" s="987"/>
      <c r="J18" s="988"/>
      <c r="K18" s="988"/>
      <c r="L18" s="987"/>
      <c r="M18" s="988"/>
      <c r="N18" s="988"/>
      <c r="O18" s="987"/>
      <c r="P18" s="988"/>
      <c r="Q18" s="988"/>
      <c r="R18" s="987"/>
      <c r="S18" s="988"/>
      <c r="T18" s="988"/>
      <c r="U18" s="987"/>
      <c r="V18" s="988"/>
      <c r="W18" s="988"/>
      <c r="X18" s="964">
        <v>-774</v>
      </c>
      <c r="Y18" s="965"/>
      <c r="Z18" s="965"/>
      <c r="AA18" s="964">
        <v>-774</v>
      </c>
      <c r="AB18" s="965"/>
      <c r="AC18" s="965"/>
      <c r="AD18" s="964"/>
      <c r="AE18" s="965"/>
      <c r="AF18" s="965"/>
      <c r="AG18" s="1072">
        <v>-774</v>
      </c>
      <c r="AH18" s="1072"/>
      <c r="AI18" s="1072"/>
    </row>
    <row r="19" spans="1:35" ht="15" customHeight="1">
      <c r="A19" s="90"/>
      <c r="B19" s="961"/>
      <c r="C19" s="962"/>
      <c r="D19" s="962"/>
      <c r="E19" s="947"/>
      <c r="F19" s="987"/>
      <c r="G19" s="988"/>
      <c r="H19" s="988"/>
      <c r="I19" s="987"/>
      <c r="J19" s="988"/>
      <c r="K19" s="988"/>
      <c r="L19" s="987"/>
      <c r="M19" s="988"/>
      <c r="N19" s="988"/>
      <c r="O19" s="987"/>
      <c r="P19" s="988"/>
      <c r="Q19" s="988"/>
      <c r="R19" s="987"/>
      <c r="S19" s="988"/>
      <c r="T19" s="988"/>
      <c r="U19" s="987"/>
      <c r="V19" s="988"/>
      <c r="W19" s="988"/>
      <c r="X19" s="964"/>
      <c r="Y19" s="965"/>
      <c r="Z19" s="965"/>
      <c r="AA19" s="964"/>
      <c r="AB19" s="965"/>
      <c r="AC19" s="965"/>
      <c r="AD19" s="964"/>
      <c r="AE19" s="965"/>
      <c r="AF19" s="965"/>
      <c r="AG19" s="1072"/>
      <c r="AH19" s="1072"/>
      <c r="AI19" s="1072"/>
    </row>
    <row r="20" spans="1:35" ht="15" customHeight="1">
      <c r="A20" s="90"/>
      <c r="B20" s="968" t="s">
        <v>280</v>
      </c>
      <c r="C20" s="956"/>
      <c r="D20" s="956"/>
      <c r="E20" s="957"/>
      <c r="F20" s="987"/>
      <c r="G20" s="988"/>
      <c r="H20" s="988"/>
      <c r="I20" s="987"/>
      <c r="J20" s="988"/>
      <c r="K20" s="988"/>
      <c r="L20" s="987"/>
      <c r="M20" s="988"/>
      <c r="N20" s="988"/>
      <c r="O20" s="987"/>
      <c r="P20" s="988"/>
      <c r="Q20" s="988"/>
      <c r="R20" s="987"/>
      <c r="S20" s="988"/>
      <c r="T20" s="988"/>
      <c r="U20" s="964">
        <v>-15000</v>
      </c>
      <c r="V20" s="965"/>
      <c r="W20" s="965"/>
      <c r="X20" s="987">
        <v>15000</v>
      </c>
      <c r="Y20" s="988"/>
      <c r="Z20" s="988"/>
      <c r="AA20" s="987" t="s">
        <v>281</v>
      </c>
      <c r="AB20" s="988"/>
      <c r="AC20" s="988"/>
      <c r="AD20" s="987"/>
      <c r="AE20" s="988"/>
      <c r="AF20" s="988"/>
      <c r="AG20" s="1073" t="s">
        <v>281</v>
      </c>
      <c r="AH20" s="1073"/>
      <c r="AI20" s="1073"/>
    </row>
    <row r="21" spans="1:35" ht="15" customHeight="1">
      <c r="A21" s="90"/>
      <c r="B21" s="963"/>
      <c r="C21" s="956"/>
      <c r="D21" s="956"/>
      <c r="E21" s="957"/>
      <c r="F21" s="987"/>
      <c r="G21" s="988"/>
      <c r="H21" s="988"/>
      <c r="I21" s="987"/>
      <c r="J21" s="988"/>
      <c r="K21" s="988"/>
      <c r="L21" s="987"/>
      <c r="M21" s="988"/>
      <c r="N21" s="988"/>
      <c r="O21" s="987"/>
      <c r="P21" s="988"/>
      <c r="Q21" s="988"/>
      <c r="R21" s="987"/>
      <c r="S21" s="988"/>
      <c r="T21" s="988"/>
      <c r="U21" s="964"/>
      <c r="V21" s="965"/>
      <c r="W21" s="965"/>
      <c r="X21" s="987"/>
      <c r="Y21" s="988"/>
      <c r="Z21" s="988"/>
      <c r="AA21" s="987"/>
      <c r="AB21" s="988"/>
      <c r="AC21" s="988"/>
      <c r="AD21" s="987"/>
      <c r="AE21" s="988"/>
      <c r="AF21" s="988"/>
      <c r="AG21" s="1073"/>
      <c r="AH21" s="1073"/>
      <c r="AI21" s="1073"/>
    </row>
    <row r="22" spans="1:35" ht="15" customHeight="1">
      <c r="A22" s="90"/>
      <c r="B22" s="963" t="s">
        <v>282</v>
      </c>
      <c r="C22" s="956"/>
      <c r="D22" s="956"/>
      <c r="E22" s="957"/>
      <c r="F22" s="987"/>
      <c r="G22" s="988"/>
      <c r="H22" s="988"/>
      <c r="I22" s="987"/>
      <c r="J22" s="988"/>
      <c r="K22" s="988"/>
      <c r="L22" s="987"/>
      <c r="M22" s="988"/>
      <c r="N22" s="988"/>
      <c r="O22" s="987"/>
      <c r="P22" s="988"/>
      <c r="Q22" s="988"/>
      <c r="R22" s="987"/>
      <c r="S22" s="988"/>
      <c r="T22" s="988"/>
      <c r="U22" s="987"/>
      <c r="V22" s="988"/>
      <c r="W22" s="988"/>
      <c r="X22" s="987">
        <v>4813</v>
      </c>
      <c r="Y22" s="988"/>
      <c r="Z22" s="988"/>
      <c r="AA22" s="987">
        <v>4813</v>
      </c>
      <c r="AB22" s="988"/>
      <c r="AC22" s="988"/>
      <c r="AD22" s="987"/>
      <c r="AE22" s="988"/>
      <c r="AF22" s="988"/>
      <c r="AG22" s="1073">
        <v>4813</v>
      </c>
      <c r="AH22" s="1073"/>
      <c r="AI22" s="1073"/>
    </row>
    <row r="23" spans="1:35" ht="15" customHeight="1">
      <c r="A23" s="90"/>
      <c r="B23" s="963"/>
      <c r="C23" s="956"/>
      <c r="D23" s="956"/>
      <c r="E23" s="957"/>
      <c r="F23" s="987"/>
      <c r="G23" s="988"/>
      <c r="H23" s="988"/>
      <c r="I23" s="987"/>
      <c r="J23" s="988"/>
      <c r="K23" s="988"/>
      <c r="L23" s="987"/>
      <c r="M23" s="988"/>
      <c r="N23" s="988"/>
      <c r="O23" s="987"/>
      <c r="P23" s="988"/>
      <c r="Q23" s="988"/>
      <c r="R23" s="987"/>
      <c r="S23" s="988"/>
      <c r="T23" s="988"/>
      <c r="U23" s="987"/>
      <c r="V23" s="988"/>
      <c r="W23" s="988"/>
      <c r="X23" s="987"/>
      <c r="Y23" s="988"/>
      <c r="Z23" s="988"/>
      <c r="AA23" s="987"/>
      <c r="AB23" s="988"/>
      <c r="AC23" s="988"/>
      <c r="AD23" s="987"/>
      <c r="AE23" s="988"/>
      <c r="AF23" s="988"/>
      <c r="AG23" s="1073"/>
      <c r="AH23" s="1073"/>
      <c r="AI23" s="1073"/>
    </row>
    <row r="24" spans="1:35" ht="15.75" customHeight="1">
      <c r="A24" s="90"/>
      <c r="B24" s="963" t="s">
        <v>283</v>
      </c>
      <c r="C24" s="956"/>
      <c r="D24" s="956"/>
      <c r="E24" s="957"/>
      <c r="F24" s="987"/>
      <c r="G24" s="988"/>
      <c r="H24" s="988"/>
      <c r="I24" s="987"/>
      <c r="J24" s="988"/>
      <c r="K24" s="988"/>
      <c r="L24" s="987"/>
      <c r="M24" s="988"/>
      <c r="N24" s="988"/>
      <c r="O24" s="987"/>
      <c r="P24" s="988"/>
      <c r="Q24" s="988"/>
      <c r="R24" s="987"/>
      <c r="S24" s="988"/>
      <c r="T24" s="988"/>
      <c r="U24" s="987"/>
      <c r="V24" s="988"/>
      <c r="W24" s="988"/>
      <c r="X24" s="987"/>
      <c r="Y24" s="988"/>
      <c r="Z24" s="988"/>
      <c r="AA24" s="987"/>
      <c r="AB24" s="988"/>
      <c r="AC24" s="988"/>
      <c r="AD24" s="964">
        <v>-31</v>
      </c>
      <c r="AE24" s="965"/>
      <c r="AF24" s="965"/>
      <c r="AG24" s="1072">
        <v>-31</v>
      </c>
      <c r="AH24" s="1072"/>
      <c r="AI24" s="1072"/>
    </row>
    <row r="25" spans="1:35" ht="15" customHeight="1">
      <c r="A25" s="90"/>
      <c r="B25" s="963"/>
      <c r="C25" s="956"/>
      <c r="D25" s="956"/>
      <c r="E25" s="957"/>
      <c r="F25" s="987"/>
      <c r="G25" s="988"/>
      <c r="H25" s="988"/>
      <c r="I25" s="987"/>
      <c r="J25" s="988"/>
      <c r="K25" s="988"/>
      <c r="L25" s="987"/>
      <c r="M25" s="988"/>
      <c r="N25" s="988"/>
      <c r="O25" s="987"/>
      <c r="P25" s="988"/>
      <c r="Q25" s="988"/>
      <c r="R25" s="987"/>
      <c r="S25" s="988"/>
      <c r="T25" s="988"/>
      <c r="U25" s="987"/>
      <c r="V25" s="988"/>
      <c r="W25" s="988"/>
      <c r="X25" s="987"/>
      <c r="Y25" s="988"/>
      <c r="Z25" s="988"/>
      <c r="AA25" s="987"/>
      <c r="AB25" s="988"/>
      <c r="AC25" s="988"/>
      <c r="AD25" s="964"/>
      <c r="AE25" s="965"/>
      <c r="AF25" s="965"/>
      <c r="AG25" s="1072"/>
      <c r="AH25" s="1072"/>
      <c r="AI25" s="1072"/>
    </row>
    <row r="26" spans="1:35" ht="15" customHeight="1">
      <c r="A26" s="90"/>
      <c r="B26" s="963" t="s">
        <v>284</v>
      </c>
      <c r="C26" s="956"/>
      <c r="D26" s="956"/>
      <c r="E26" s="957"/>
      <c r="F26" s="987"/>
      <c r="G26" s="988"/>
      <c r="H26" s="988"/>
      <c r="I26" s="987"/>
      <c r="J26" s="988"/>
      <c r="K26" s="988"/>
      <c r="L26" s="987"/>
      <c r="M26" s="988"/>
      <c r="N26" s="988"/>
      <c r="O26" s="987"/>
      <c r="P26" s="988"/>
      <c r="Q26" s="988"/>
      <c r="R26" s="987"/>
      <c r="S26" s="988"/>
      <c r="T26" s="988"/>
      <c r="U26" s="987"/>
      <c r="V26" s="988"/>
      <c r="W26" s="988"/>
      <c r="X26" s="964">
        <v>-3</v>
      </c>
      <c r="Y26" s="965"/>
      <c r="Z26" s="965"/>
      <c r="AA26" s="964">
        <v>-3</v>
      </c>
      <c r="AB26" s="965"/>
      <c r="AC26" s="965"/>
      <c r="AD26" s="987">
        <v>12</v>
      </c>
      <c r="AE26" s="988"/>
      <c r="AF26" s="988"/>
      <c r="AG26" s="1073">
        <v>8</v>
      </c>
      <c r="AH26" s="1073"/>
      <c r="AI26" s="1073"/>
    </row>
    <row r="27" spans="1:35" ht="15" customHeight="1">
      <c r="A27" s="90"/>
      <c r="B27" s="963"/>
      <c r="C27" s="956"/>
      <c r="D27" s="956"/>
      <c r="E27" s="957"/>
      <c r="F27" s="987"/>
      <c r="G27" s="988"/>
      <c r="H27" s="988"/>
      <c r="I27" s="987"/>
      <c r="J27" s="988"/>
      <c r="K27" s="988"/>
      <c r="L27" s="987"/>
      <c r="M27" s="988"/>
      <c r="N27" s="988"/>
      <c r="O27" s="987"/>
      <c r="P27" s="988"/>
      <c r="Q27" s="988"/>
      <c r="R27" s="987"/>
      <c r="S27" s="988"/>
      <c r="T27" s="988"/>
      <c r="U27" s="987"/>
      <c r="V27" s="988"/>
      <c r="W27" s="988"/>
      <c r="X27" s="964"/>
      <c r="Y27" s="965"/>
      <c r="Z27" s="965"/>
      <c r="AA27" s="964"/>
      <c r="AB27" s="965"/>
      <c r="AC27" s="965"/>
      <c r="AD27" s="987"/>
      <c r="AE27" s="988"/>
      <c r="AF27" s="988"/>
      <c r="AG27" s="1073"/>
      <c r="AH27" s="1073"/>
      <c r="AI27" s="1073"/>
    </row>
    <row r="28" spans="1:35" ht="15" customHeight="1">
      <c r="A28" s="90"/>
      <c r="B28" s="968" t="s">
        <v>285</v>
      </c>
      <c r="C28" s="969"/>
      <c r="D28" s="969"/>
      <c r="E28" s="970"/>
      <c r="F28" s="987"/>
      <c r="G28" s="988"/>
      <c r="H28" s="988"/>
      <c r="I28" s="987"/>
      <c r="J28" s="988"/>
      <c r="K28" s="988"/>
      <c r="L28" s="987"/>
      <c r="M28" s="988"/>
      <c r="N28" s="988"/>
      <c r="O28" s="987"/>
      <c r="P28" s="988"/>
      <c r="Q28" s="988"/>
      <c r="R28" s="987"/>
      <c r="S28" s="988"/>
      <c r="T28" s="988"/>
      <c r="U28" s="987"/>
      <c r="V28" s="988"/>
      <c r="W28" s="988"/>
      <c r="X28" s="964">
        <v>-97</v>
      </c>
      <c r="Y28" s="965"/>
      <c r="Z28" s="965"/>
      <c r="AA28" s="964">
        <v>-97</v>
      </c>
      <c r="AB28" s="965"/>
      <c r="AC28" s="965"/>
      <c r="AD28" s="964"/>
      <c r="AE28" s="965"/>
      <c r="AF28" s="965"/>
      <c r="AG28" s="1072">
        <v>-97</v>
      </c>
      <c r="AH28" s="1072"/>
      <c r="AI28" s="1072"/>
    </row>
    <row r="29" spans="1:35" ht="13.5">
      <c r="A29" s="90"/>
      <c r="B29" s="968"/>
      <c r="C29" s="969"/>
      <c r="D29" s="969"/>
      <c r="E29" s="970"/>
      <c r="F29" s="987"/>
      <c r="G29" s="988"/>
      <c r="H29" s="988"/>
      <c r="I29" s="987"/>
      <c r="J29" s="988"/>
      <c r="K29" s="988"/>
      <c r="L29" s="987"/>
      <c r="M29" s="988"/>
      <c r="N29" s="988"/>
      <c r="O29" s="987"/>
      <c r="P29" s="988"/>
      <c r="Q29" s="988"/>
      <c r="R29" s="987"/>
      <c r="S29" s="988"/>
      <c r="T29" s="988"/>
      <c r="U29" s="987"/>
      <c r="V29" s="988"/>
      <c r="W29" s="988"/>
      <c r="X29" s="964"/>
      <c r="Y29" s="965"/>
      <c r="Z29" s="965"/>
      <c r="AA29" s="964"/>
      <c r="AB29" s="965"/>
      <c r="AC29" s="965"/>
      <c r="AD29" s="964"/>
      <c r="AE29" s="965"/>
      <c r="AF29" s="965"/>
      <c r="AG29" s="1072"/>
      <c r="AH29" s="1072"/>
      <c r="AI29" s="1072"/>
    </row>
    <row r="30" spans="1:35" ht="12" customHeight="1">
      <c r="A30" s="90"/>
      <c r="B30" s="990" t="s">
        <v>286</v>
      </c>
      <c r="C30" s="983"/>
      <c r="D30" s="983"/>
      <c r="E30" s="975"/>
      <c r="F30" s="1071"/>
      <c r="G30" s="980"/>
      <c r="H30" s="981"/>
      <c r="I30" s="1071"/>
      <c r="J30" s="980"/>
      <c r="K30" s="981"/>
      <c r="L30" s="1071"/>
      <c r="M30" s="980"/>
      <c r="N30" s="981"/>
      <c r="O30" s="1071"/>
      <c r="P30" s="980"/>
      <c r="Q30" s="981"/>
      <c r="R30" s="1071"/>
      <c r="S30" s="980"/>
      <c r="T30" s="981"/>
      <c r="U30" s="1071"/>
      <c r="V30" s="980"/>
      <c r="W30" s="981"/>
      <c r="X30" s="1071"/>
      <c r="Y30" s="980"/>
      <c r="Z30" s="981"/>
      <c r="AA30" s="1071"/>
      <c r="AB30" s="980"/>
      <c r="AC30" s="981"/>
      <c r="AD30" s="1071"/>
      <c r="AE30" s="980"/>
      <c r="AF30" s="981"/>
      <c r="AG30" s="1071"/>
      <c r="AH30" s="980"/>
      <c r="AI30" s="981"/>
    </row>
    <row r="31" spans="1:35" ht="15" customHeight="1">
      <c r="A31" s="90"/>
      <c r="B31" s="976"/>
      <c r="C31" s="977"/>
      <c r="D31" s="977"/>
      <c r="E31" s="978"/>
      <c r="F31" s="982"/>
      <c r="G31" s="971"/>
      <c r="H31" s="972"/>
      <c r="I31" s="982"/>
      <c r="J31" s="971"/>
      <c r="K31" s="972"/>
      <c r="L31" s="982"/>
      <c r="M31" s="971"/>
      <c r="N31" s="972"/>
      <c r="O31" s="982"/>
      <c r="P31" s="971"/>
      <c r="Q31" s="972"/>
      <c r="R31" s="982"/>
      <c r="S31" s="971"/>
      <c r="T31" s="972"/>
      <c r="U31" s="982"/>
      <c r="V31" s="971"/>
      <c r="W31" s="972"/>
      <c r="X31" s="982"/>
      <c r="Y31" s="971"/>
      <c r="Z31" s="972"/>
      <c r="AA31" s="982"/>
      <c r="AB31" s="971"/>
      <c r="AC31" s="972"/>
      <c r="AD31" s="982"/>
      <c r="AE31" s="971"/>
      <c r="AF31" s="972"/>
      <c r="AG31" s="982"/>
      <c r="AH31" s="971"/>
      <c r="AI31" s="972"/>
    </row>
    <row r="32" spans="1:35" ht="15" customHeight="1">
      <c r="A32" s="90"/>
      <c r="B32" s="976"/>
      <c r="C32" s="977"/>
      <c r="D32" s="977"/>
      <c r="E32" s="978"/>
      <c r="F32" s="973"/>
      <c r="G32" s="974"/>
      <c r="H32" s="967"/>
      <c r="I32" s="973"/>
      <c r="J32" s="974"/>
      <c r="K32" s="967"/>
      <c r="L32" s="973"/>
      <c r="M32" s="974"/>
      <c r="N32" s="967"/>
      <c r="O32" s="973"/>
      <c r="P32" s="974"/>
      <c r="Q32" s="967"/>
      <c r="R32" s="973"/>
      <c r="S32" s="974"/>
      <c r="T32" s="967"/>
      <c r="U32" s="973"/>
      <c r="V32" s="974"/>
      <c r="W32" s="967"/>
      <c r="X32" s="973"/>
      <c r="Y32" s="974"/>
      <c r="Z32" s="967"/>
      <c r="AA32" s="973"/>
      <c r="AB32" s="974"/>
      <c r="AC32" s="967"/>
      <c r="AD32" s="973"/>
      <c r="AE32" s="974"/>
      <c r="AF32" s="967"/>
      <c r="AG32" s="973"/>
      <c r="AH32" s="974"/>
      <c r="AI32" s="967"/>
    </row>
    <row r="33" spans="1:35" ht="15" customHeight="1">
      <c r="A33" s="1006" t="s">
        <v>287</v>
      </c>
      <c r="B33" s="991"/>
      <c r="C33" s="991"/>
      <c r="D33" s="991"/>
      <c r="E33" s="992"/>
      <c r="F33" s="1005" t="s">
        <v>239</v>
      </c>
      <c r="G33" s="1005"/>
      <c r="H33" s="1005"/>
      <c r="I33" s="1005" t="s">
        <v>239</v>
      </c>
      <c r="J33" s="1005"/>
      <c r="K33" s="1005"/>
      <c r="L33" s="1005" t="s">
        <v>239</v>
      </c>
      <c r="M33" s="1005"/>
      <c r="N33" s="1005"/>
      <c r="O33" s="1005" t="s">
        <v>239</v>
      </c>
      <c r="P33" s="1005"/>
      <c r="Q33" s="1005"/>
      <c r="R33" s="1005" t="s">
        <v>239</v>
      </c>
      <c r="S33" s="1005"/>
      <c r="T33" s="1005"/>
      <c r="U33" s="998">
        <v>-15000</v>
      </c>
      <c r="V33" s="998"/>
      <c r="W33" s="998"/>
      <c r="X33" s="1005">
        <v>18937</v>
      </c>
      <c r="Y33" s="1005"/>
      <c r="Z33" s="1005"/>
      <c r="AA33" s="1005">
        <v>3937</v>
      </c>
      <c r="AB33" s="1005"/>
      <c r="AC33" s="1005"/>
      <c r="AD33" s="998">
        <v>-18</v>
      </c>
      <c r="AE33" s="998"/>
      <c r="AF33" s="998"/>
      <c r="AG33" s="1005">
        <v>3918</v>
      </c>
      <c r="AH33" s="1005"/>
      <c r="AI33" s="1005"/>
    </row>
    <row r="34" spans="1:35" ht="15" customHeight="1">
      <c r="A34" s="984"/>
      <c r="B34" s="985"/>
      <c r="C34" s="985"/>
      <c r="D34" s="985"/>
      <c r="E34" s="986"/>
      <c r="F34" s="1005"/>
      <c r="G34" s="1005"/>
      <c r="H34" s="1005"/>
      <c r="I34" s="1005"/>
      <c r="J34" s="1005"/>
      <c r="K34" s="1005"/>
      <c r="L34" s="1005"/>
      <c r="M34" s="1005"/>
      <c r="N34" s="1005"/>
      <c r="O34" s="1005"/>
      <c r="P34" s="1005"/>
      <c r="Q34" s="1005"/>
      <c r="R34" s="1005"/>
      <c r="S34" s="1005"/>
      <c r="T34" s="1005"/>
      <c r="U34" s="998"/>
      <c r="V34" s="998"/>
      <c r="W34" s="998"/>
      <c r="X34" s="1005"/>
      <c r="Y34" s="1005"/>
      <c r="Z34" s="1005"/>
      <c r="AA34" s="1005"/>
      <c r="AB34" s="1005"/>
      <c r="AC34" s="1005"/>
      <c r="AD34" s="998"/>
      <c r="AE34" s="998"/>
      <c r="AF34" s="998"/>
      <c r="AG34" s="1005"/>
      <c r="AH34" s="1005"/>
      <c r="AI34" s="1005"/>
    </row>
    <row r="35" spans="1:35" ht="15" customHeight="1">
      <c r="A35" s="999" t="s">
        <v>288</v>
      </c>
      <c r="B35" s="1000"/>
      <c r="C35" s="1000"/>
      <c r="D35" s="1000"/>
      <c r="E35" s="1001"/>
      <c r="F35" s="1005">
        <v>24167</v>
      </c>
      <c r="G35" s="1005"/>
      <c r="H35" s="1005"/>
      <c r="I35" s="1005">
        <v>19775</v>
      </c>
      <c r="J35" s="1005"/>
      <c r="K35" s="1005"/>
      <c r="L35" s="1005" t="s">
        <v>239</v>
      </c>
      <c r="M35" s="1005"/>
      <c r="N35" s="1005"/>
      <c r="O35" s="1005">
        <v>19775</v>
      </c>
      <c r="P35" s="1005"/>
      <c r="Q35" s="1005"/>
      <c r="R35" s="1005">
        <v>4392</v>
      </c>
      <c r="S35" s="1005"/>
      <c r="T35" s="1005"/>
      <c r="U35" s="1005">
        <v>21410</v>
      </c>
      <c r="V35" s="1005"/>
      <c r="W35" s="1005"/>
      <c r="X35" s="1005">
        <v>4896</v>
      </c>
      <c r="Y35" s="1005"/>
      <c r="Z35" s="1005"/>
      <c r="AA35" s="1005">
        <v>30700</v>
      </c>
      <c r="AB35" s="1005"/>
      <c r="AC35" s="1005"/>
      <c r="AD35" s="998">
        <v>-607</v>
      </c>
      <c r="AE35" s="998"/>
      <c r="AF35" s="998"/>
      <c r="AG35" s="1005">
        <v>74036</v>
      </c>
      <c r="AH35" s="1005"/>
      <c r="AI35" s="1005"/>
    </row>
    <row r="36" spans="1:35" ht="15" customHeight="1">
      <c r="A36" s="1002"/>
      <c r="B36" s="1003"/>
      <c r="C36" s="1003"/>
      <c r="D36" s="1003"/>
      <c r="E36" s="1004"/>
      <c r="F36" s="1005"/>
      <c r="G36" s="1005"/>
      <c r="H36" s="1005"/>
      <c r="I36" s="1005"/>
      <c r="J36" s="1005"/>
      <c r="K36" s="1005"/>
      <c r="L36" s="1005"/>
      <c r="M36" s="1005"/>
      <c r="N36" s="1005"/>
      <c r="O36" s="1005"/>
      <c r="P36" s="1005"/>
      <c r="Q36" s="1005"/>
      <c r="R36" s="1005"/>
      <c r="S36" s="1005"/>
      <c r="T36" s="1005"/>
      <c r="U36" s="1005"/>
      <c r="V36" s="1005"/>
      <c r="W36" s="1005"/>
      <c r="X36" s="1005"/>
      <c r="Y36" s="1005"/>
      <c r="Z36" s="1005"/>
      <c r="AA36" s="1005"/>
      <c r="AB36" s="1005"/>
      <c r="AC36" s="1005"/>
      <c r="AD36" s="998"/>
      <c r="AE36" s="998"/>
      <c r="AF36" s="998"/>
      <c r="AG36" s="1005"/>
      <c r="AH36" s="1005"/>
      <c r="AI36" s="1005"/>
    </row>
    <row r="37" spans="1:30" ht="15" customHeight="1">
      <c r="A37" s="92"/>
      <c r="B37" s="92"/>
      <c r="C37" s="93"/>
      <c r="D37" s="93"/>
      <c r="E37" s="93"/>
      <c r="F37" s="93"/>
      <c r="G37" s="93"/>
      <c r="H37" s="93"/>
      <c r="I37" s="93"/>
      <c r="J37" s="93"/>
      <c r="K37" s="93"/>
      <c r="L37" s="93"/>
      <c r="M37" s="94"/>
      <c r="N37" s="94"/>
      <c r="O37" s="95"/>
      <c r="P37" s="95"/>
      <c r="Q37" s="95"/>
      <c r="R37" s="95"/>
      <c r="S37" s="95"/>
      <c r="T37" s="95"/>
      <c r="U37" s="96"/>
      <c r="V37" s="96"/>
      <c r="W37" s="96"/>
      <c r="X37" s="95"/>
      <c r="Y37" s="95"/>
      <c r="Z37" s="95"/>
      <c r="AA37" s="95"/>
      <c r="AB37" s="95"/>
      <c r="AC37" s="95"/>
      <c r="AD37" s="94"/>
    </row>
    <row r="38" spans="1:35" ht="15" customHeight="1">
      <c r="A38" s="946"/>
      <c r="B38" s="942"/>
      <c r="C38" s="942"/>
      <c r="D38" s="942"/>
      <c r="E38" s="937"/>
      <c r="F38" s="945" t="s">
        <v>289</v>
      </c>
      <c r="G38" s="945"/>
      <c r="H38" s="945"/>
      <c r="I38" s="945"/>
      <c r="J38" s="945"/>
      <c r="K38" s="945"/>
      <c r="L38" s="945"/>
      <c r="M38" s="945"/>
      <c r="N38" s="945"/>
      <c r="O38" s="945"/>
      <c r="P38" s="945"/>
      <c r="Q38" s="945"/>
      <c r="R38" s="945"/>
      <c r="S38" s="945"/>
      <c r="T38" s="945"/>
      <c r="U38" s="945"/>
      <c r="V38" s="945"/>
      <c r="W38" s="945"/>
      <c r="X38" s="945"/>
      <c r="Y38" s="945"/>
      <c r="Z38" s="945" t="s">
        <v>290</v>
      </c>
      <c r="AA38" s="945"/>
      <c r="AB38" s="945"/>
      <c r="AC38" s="945"/>
      <c r="AD38" s="945"/>
      <c r="AE38" s="945" t="s">
        <v>291</v>
      </c>
      <c r="AF38" s="945"/>
      <c r="AG38" s="945"/>
      <c r="AH38" s="945"/>
      <c r="AI38" s="945"/>
    </row>
    <row r="39" spans="1:35" ht="15" customHeight="1">
      <c r="A39" s="938"/>
      <c r="B39" s="939"/>
      <c r="C39" s="939"/>
      <c r="D39" s="939"/>
      <c r="E39" s="940"/>
      <c r="F39" s="1062" t="s">
        <v>292</v>
      </c>
      <c r="G39" s="1063"/>
      <c r="H39" s="1063"/>
      <c r="I39" s="1063"/>
      <c r="J39" s="1064"/>
      <c r="K39" s="945" t="s">
        <v>293</v>
      </c>
      <c r="L39" s="945"/>
      <c r="M39" s="945"/>
      <c r="N39" s="945"/>
      <c r="O39" s="945"/>
      <c r="P39" s="944" t="s">
        <v>294</v>
      </c>
      <c r="Q39" s="945"/>
      <c r="R39" s="945"/>
      <c r="S39" s="945"/>
      <c r="T39" s="945"/>
      <c r="U39" s="944" t="s">
        <v>295</v>
      </c>
      <c r="V39" s="945"/>
      <c r="W39" s="945"/>
      <c r="X39" s="945"/>
      <c r="Y39" s="945"/>
      <c r="Z39" s="945"/>
      <c r="AA39" s="945"/>
      <c r="AB39" s="945"/>
      <c r="AC39" s="945"/>
      <c r="AD39" s="945"/>
      <c r="AE39" s="945"/>
      <c r="AF39" s="945"/>
      <c r="AG39" s="945"/>
      <c r="AH39" s="945"/>
      <c r="AI39" s="945"/>
    </row>
    <row r="40" spans="1:35" ht="15" customHeight="1">
      <c r="A40" s="938"/>
      <c r="B40" s="939"/>
      <c r="C40" s="939"/>
      <c r="D40" s="939"/>
      <c r="E40" s="940"/>
      <c r="F40" s="1065"/>
      <c r="G40" s="1066"/>
      <c r="H40" s="1066"/>
      <c r="I40" s="1066"/>
      <c r="J40" s="1067"/>
      <c r="K40" s="945"/>
      <c r="L40" s="945"/>
      <c r="M40" s="945"/>
      <c r="N40" s="945"/>
      <c r="O40" s="945"/>
      <c r="P40" s="945"/>
      <c r="Q40" s="945"/>
      <c r="R40" s="945"/>
      <c r="S40" s="945"/>
      <c r="T40" s="945"/>
      <c r="U40" s="945"/>
      <c r="V40" s="945"/>
      <c r="W40" s="945"/>
      <c r="X40" s="945"/>
      <c r="Y40" s="945"/>
      <c r="Z40" s="945"/>
      <c r="AA40" s="945"/>
      <c r="AB40" s="945"/>
      <c r="AC40" s="945"/>
      <c r="AD40" s="945"/>
      <c r="AE40" s="945"/>
      <c r="AF40" s="945"/>
      <c r="AG40" s="945"/>
      <c r="AH40" s="945"/>
      <c r="AI40" s="945"/>
    </row>
    <row r="41" spans="1:35" ht="15" customHeight="1">
      <c r="A41" s="938"/>
      <c r="B41" s="939"/>
      <c r="C41" s="939"/>
      <c r="D41" s="939"/>
      <c r="E41" s="940"/>
      <c r="F41" s="1065"/>
      <c r="G41" s="1066"/>
      <c r="H41" s="1066"/>
      <c r="I41" s="1066"/>
      <c r="J41" s="1067"/>
      <c r="K41" s="945"/>
      <c r="L41" s="945"/>
      <c r="M41" s="945"/>
      <c r="N41" s="945"/>
      <c r="O41" s="945"/>
      <c r="P41" s="945"/>
      <c r="Q41" s="945"/>
      <c r="R41" s="945"/>
      <c r="S41" s="945"/>
      <c r="T41" s="945"/>
      <c r="U41" s="945"/>
      <c r="V41" s="945"/>
      <c r="W41" s="945"/>
      <c r="X41" s="945"/>
      <c r="Y41" s="945"/>
      <c r="Z41" s="945"/>
      <c r="AA41" s="945"/>
      <c r="AB41" s="945"/>
      <c r="AC41" s="945"/>
      <c r="AD41" s="945"/>
      <c r="AE41" s="945"/>
      <c r="AF41" s="945"/>
      <c r="AG41" s="945"/>
      <c r="AH41" s="945"/>
      <c r="AI41" s="945"/>
    </row>
    <row r="42" spans="1:35" ht="15" customHeight="1">
      <c r="A42" s="941"/>
      <c r="B42" s="1060"/>
      <c r="C42" s="1060"/>
      <c r="D42" s="1060"/>
      <c r="E42" s="1061"/>
      <c r="F42" s="1068"/>
      <c r="G42" s="1069"/>
      <c r="H42" s="1069"/>
      <c r="I42" s="1069"/>
      <c r="J42" s="1070"/>
      <c r="K42" s="945"/>
      <c r="L42" s="945"/>
      <c r="M42" s="945"/>
      <c r="N42" s="945"/>
      <c r="O42" s="945"/>
      <c r="P42" s="945"/>
      <c r="Q42" s="945"/>
      <c r="R42" s="945"/>
      <c r="S42" s="945"/>
      <c r="T42" s="945"/>
      <c r="U42" s="945"/>
      <c r="V42" s="945"/>
      <c r="W42" s="945"/>
      <c r="X42" s="945"/>
      <c r="Y42" s="945"/>
      <c r="Z42" s="945"/>
      <c r="AA42" s="945"/>
      <c r="AB42" s="945"/>
      <c r="AC42" s="945"/>
      <c r="AD42" s="945"/>
      <c r="AE42" s="945"/>
      <c r="AF42" s="945"/>
      <c r="AG42" s="945"/>
      <c r="AH42" s="945"/>
      <c r="AI42" s="945"/>
    </row>
    <row r="43" spans="1:35" ht="15" customHeight="1">
      <c r="A43" s="1006" t="s">
        <v>275</v>
      </c>
      <c r="B43" s="991"/>
      <c r="C43" s="991"/>
      <c r="D43" s="991"/>
      <c r="E43" s="992"/>
      <c r="F43" s="948">
        <v>7571</v>
      </c>
      <c r="G43" s="949"/>
      <c r="H43" s="949"/>
      <c r="I43" s="949"/>
      <c r="J43" s="950"/>
      <c r="K43" s="948" t="s">
        <v>239</v>
      </c>
      <c r="L43" s="949"/>
      <c r="M43" s="949"/>
      <c r="N43" s="949"/>
      <c r="O43" s="950"/>
      <c r="P43" s="948">
        <v>403</v>
      </c>
      <c r="Q43" s="949"/>
      <c r="R43" s="949"/>
      <c r="S43" s="949"/>
      <c r="T43" s="950"/>
      <c r="U43" s="948">
        <v>7975</v>
      </c>
      <c r="V43" s="949"/>
      <c r="W43" s="949"/>
      <c r="X43" s="949"/>
      <c r="Y43" s="950"/>
      <c r="Z43" s="948" t="s">
        <v>239</v>
      </c>
      <c r="AA43" s="949"/>
      <c r="AB43" s="949"/>
      <c r="AC43" s="949"/>
      <c r="AD43" s="950"/>
      <c r="AE43" s="948">
        <v>78093</v>
      </c>
      <c r="AF43" s="949"/>
      <c r="AG43" s="949"/>
      <c r="AH43" s="949"/>
      <c r="AI43" s="950"/>
    </row>
    <row r="44" spans="1:35" ht="15" customHeight="1">
      <c r="A44" s="984"/>
      <c r="B44" s="985"/>
      <c r="C44" s="985"/>
      <c r="D44" s="985"/>
      <c r="E44" s="986"/>
      <c r="F44" s="951"/>
      <c r="G44" s="952"/>
      <c r="H44" s="952"/>
      <c r="I44" s="952"/>
      <c r="J44" s="953"/>
      <c r="K44" s="951"/>
      <c r="L44" s="952"/>
      <c r="M44" s="952"/>
      <c r="N44" s="952"/>
      <c r="O44" s="953"/>
      <c r="P44" s="951"/>
      <c r="Q44" s="952"/>
      <c r="R44" s="952"/>
      <c r="S44" s="952"/>
      <c r="T44" s="953"/>
      <c r="U44" s="951"/>
      <c r="V44" s="952"/>
      <c r="W44" s="952"/>
      <c r="X44" s="952"/>
      <c r="Y44" s="953"/>
      <c r="Z44" s="951"/>
      <c r="AA44" s="952"/>
      <c r="AB44" s="952"/>
      <c r="AC44" s="952"/>
      <c r="AD44" s="953"/>
      <c r="AE44" s="951"/>
      <c r="AF44" s="952"/>
      <c r="AG44" s="952"/>
      <c r="AH44" s="952"/>
      <c r="AI44" s="953"/>
    </row>
    <row r="45" spans="1:35" ht="15" customHeight="1">
      <c r="A45" s="954" t="s">
        <v>276</v>
      </c>
      <c r="B45" s="955"/>
      <c r="C45" s="955"/>
      <c r="D45" s="955"/>
      <c r="E45" s="943"/>
      <c r="F45" s="948"/>
      <c r="G45" s="949"/>
      <c r="H45" s="949"/>
      <c r="I45" s="949"/>
      <c r="J45" s="950"/>
      <c r="K45" s="948"/>
      <c r="L45" s="949"/>
      <c r="M45" s="949"/>
      <c r="N45" s="949"/>
      <c r="O45" s="950"/>
      <c r="P45" s="948"/>
      <c r="Q45" s="949"/>
      <c r="R45" s="949"/>
      <c r="S45" s="949"/>
      <c r="T45" s="950"/>
      <c r="U45" s="948"/>
      <c r="V45" s="949"/>
      <c r="W45" s="949"/>
      <c r="X45" s="949"/>
      <c r="Y45" s="950"/>
      <c r="Z45" s="948"/>
      <c r="AA45" s="949"/>
      <c r="AB45" s="949"/>
      <c r="AC45" s="949"/>
      <c r="AD45" s="950"/>
      <c r="AE45" s="948"/>
      <c r="AF45" s="949"/>
      <c r="AG45" s="949"/>
      <c r="AH45" s="949"/>
      <c r="AI45" s="950"/>
    </row>
    <row r="46" spans="1:35" ht="15" customHeight="1">
      <c r="A46" s="954"/>
      <c r="B46" s="985"/>
      <c r="C46" s="985"/>
      <c r="D46" s="985"/>
      <c r="E46" s="986"/>
      <c r="F46" s="951"/>
      <c r="G46" s="952"/>
      <c r="H46" s="952"/>
      <c r="I46" s="952"/>
      <c r="J46" s="953"/>
      <c r="K46" s="951"/>
      <c r="L46" s="952"/>
      <c r="M46" s="952"/>
      <c r="N46" s="952"/>
      <c r="O46" s="953"/>
      <c r="P46" s="951"/>
      <c r="Q46" s="952"/>
      <c r="R46" s="952"/>
      <c r="S46" s="952"/>
      <c r="T46" s="953"/>
      <c r="U46" s="951"/>
      <c r="V46" s="952"/>
      <c r="W46" s="952"/>
      <c r="X46" s="952"/>
      <c r="Y46" s="953"/>
      <c r="Z46" s="951"/>
      <c r="AA46" s="952"/>
      <c r="AB46" s="952"/>
      <c r="AC46" s="952"/>
      <c r="AD46" s="953"/>
      <c r="AE46" s="951"/>
      <c r="AF46" s="952"/>
      <c r="AG46" s="952"/>
      <c r="AH46" s="952"/>
      <c r="AI46" s="953"/>
    </row>
    <row r="47" spans="1:35" ht="15" customHeight="1">
      <c r="A47" s="90" t="s">
        <v>277</v>
      </c>
      <c r="B47" s="999" t="s">
        <v>278</v>
      </c>
      <c r="C47" s="1000"/>
      <c r="D47" s="1000"/>
      <c r="E47" s="1001"/>
      <c r="F47" s="958"/>
      <c r="G47" s="959"/>
      <c r="H47" s="959"/>
      <c r="I47" s="959"/>
      <c r="J47" s="959"/>
      <c r="K47" s="958"/>
      <c r="L47" s="959"/>
      <c r="M47" s="959"/>
      <c r="N47" s="959"/>
      <c r="O47" s="959"/>
      <c r="P47" s="958"/>
      <c r="Q47" s="959"/>
      <c r="R47" s="959"/>
      <c r="S47" s="959"/>
      <c r="T47" s="959"/>
      <c r="U47" s="958"/>
      <c r="V47" s="959"/>
      <c r="W47" s="959"/>
      <c r="X47" s="959"/>
      <c r="Y47" s="959"/>
      <c r="Z47" s="958"/>
      <c r="AA47" s="959"/>
      <c r="AB47" s="959"/>
      <c r="AC47" s="959"/>
      <c r="AD47" s="959"/>
      <c r="AE47" s="958"/>
      <c r="AF47" s="959"/>
      <c r="AG47" s="959"/>
      <c r="AH47" s="959"/>
      <c r="AI47" s="960"/>
    </row>
    <row r="48" spans="1:35" ht="15" customHeight="1">
      <c r="A48" s="90"/>
      <c r="B48" s="999"/>
      <c r="C48" s="1000"/>
      <c r="D48" s="1000"/>
      <c r="E48" s="1001"/>
      <c r="F48" s="987"/>
      <c r="G48" s="988"/>
      <c r="H48" s="988"/>
      <c r="I48" s="988"/>
      <c r="J48" s="988"/>
      <c r="K48" s="987"/>
      <c r="L48" s="988"/>
      <c r="M48" s="988"/>
      <c r="N48" s="988"/>
      <c r="O48" s="988"/>
      <c r="P48" s="987"/>
      <c r="Q48" s="988"/>
      <c r="R48" s="988"/>
      <c r="S48" s="988"/>
      <c r="T48" s="988"/>
      <c r="U48" s="987"/>
      <c r="V48" s="988"/>
      <c r="W48" s="988"/>
      <c r="X48" s="988"/>
      <c r="Y48" s="988"/>
      <c r="Z48" s="987"/>
      <c r="AA48" s="988"/>
      <c r="AB48" s="988"/>
      <c r="AC48" s="988"/>
      <c r="AD48" s="988"/>
      <c r="AE48" s="987"/>
      <c r="AF48" s="988"/>
      <c r="AG48" s="988"/>
      <c r="AH48" s="988"/>
      <c r="AI48" s="989"/>
    </row>
    <row r="49" spans="1:35" ht="15" customHeight="1">
      <c r="A49" s="90"/>
      <c r="B49" s="961" t="s">
        <v>279</v>
      </c>
      <c r="C49" s="962"/>
      <c r="D49" s="962"/>
      <c r="E49" s="947"/>
      <c r="F49" s="987"/>
      <c r="G49" s="988"/>
      <c r="H49" s="988"/>
      <c r="I49" s="988"/>
      <c r="J49" s="988"/>
      <c r="K49" s="987"/>
      <c r="L49" s="988"/>
      <c r="M49" s="988"/>
      <c r="N49" s="988"/>
      <c r="O49" s="988"/>
      <c r="P49" s="987"/>
      <c r="Q49" s="988"/>
      <c r="R49" s="988"/>
      <c r="S49" s="988"/>
      <c r="T49" s="988"/>
      <c r="U49" s="987"/>
      <c r="V49" s="988"/>
      <c r="W49" s="988"/>
      <c r="X49" s="988"/>
      <c r="Y49" s="988"/>
      <c r="Z49" s="987"/>
      <c r="AA49" s="988"/>
      <c r="AB49" s="988"/>
      <c r="AC49" s="988"/>
      <c r="AD49" s="988"/>
      <c r="AE49" s="964">
        <v>-774</v>
      </c>
      <c r="AF49" s="965"/>
      <c r="AG49" s="965"/>
      <c r="AH49" s="965"/>
      <c r="AI49" s="966"/>
    </row>
    <row r="50" spans="1:35" ht="15" customHeight="1">
      <c r="A50" s="90"/>
      <c r="B50" s="961"/>
      <c r="C50" s="962"/>
      <c r="D50" s="962"/>
      <c r="E50" s="947"/>
      <c r="F50" s="987"/>
      <c r="G50" s="988"/>
      <c r="H50" s="988"/>
      <c r="I50" s="988"/>
      <c r="J50" s="988"/>
      <c r="K50" s="987"/>
      <c r="L50" s="988"/>
      <c r="M50" s="988"/>
      <c r="N50" s="988"/>
      <c r="O50" s="988"/>
      <c r="P50" s="987"/>
      <c r="Q50" s="988"/>
      <c r="R50" s="988"/>
      <c r="S50" s="988"/>
      <c r="T50" s="988"/>
      <c r="U50" s="987"/>
      <c r="V50" s="988"/>
      <c r="W50" s="988"/>
      <c r="X50" s="988"/>
      <c r="Y50" s="988"/>
      <c r="Z50" s="987"/>
      <c r="AA50" s="988"/>
      <c r="AB50" s="988"/>
      <c r="AC50" s="988"/>
      <c r="AD50" s="988"/>
      <c r="AE50" s="964"/>
      <c r="AF50" s="965"/>
      <c r="AG50" s="965"/>
      <c r="AH50" s="965"/>
      <c r="AI50" s="966"/>
    </row>
    <row r="51" spans="1:35" ht="15" customHeight="1">
      <c r="A51" s="90"/>
      <c r="B51" s="968" t="s">
        <v>280</v>
      </c>
      <c r="C51" s="956"/>
      <c r="D51" s="956"/>
      <c r="E51" s="957"/>
      <c r="F51" s="987"/>
      <c r="G51" s="988"/>
      <c r="H51" s="988"/>
      <c r="I51" s="988"/>
      <c r="J51" s="988"/>
      <c r="K51" s="987"/>
      <c r="L51" s="988"/>
      <c r="M51" s="988"/>
      <c r="N51" s="988"/>
      <c r="O51" s="988"/>
      <c r="P51" s="987"/>
      <c r="Q51" s="988"/>
      <c r="R51" s="988"/>
      <c r="S51" s="988"/>
      <c r="T51" s="988"/>
      <c r="U51" s="987"/>
      <c r="V51" s="988"/>
      <c r="W51" s="988"/>
      <c r="X51" s="988"/>
      <c r="Y51" s="988"/>
      <c r="Z51" s="987"/>
      <c r="AA51" s="988"/>
      <c r="AB51" s="988"/>
      <c r="AC51" s="988"/>
      <c r="AD51" s="988"/>
      <c r="AE51" s="987" t="s">
        <v>281</v>
      </c>
      <c r="AF51" s="988"/>
      <c r="AG51" s="988"/>
      <c r="AH51" s="988"/>
      <c r="AI51" s="989"/>
    </row>
    <row r="52" spans="1:35" ht="15" customHeight="1">
      <c r="A52" s="90"/>
      <c r="B52" s="963"/>
      <c r="C52" s="956"/>
      <c r="D52" s="956"/>
      <c r="E52" s="957"/>
      <c r="F52" s="987"/>
      <c r="G52" s="988"/>
      <c r="H52" s="988"/>
      <c r="I52" s="988"/>
      <c r="J52" s="988"/>
      <c r="K52" s="987"/>
      <c r="L52" s="988"/>
      <c r="M52" s="988"/>
      <c r="N52" s="988"/>
      <c r="O52" s="988"/>
      <c r="P52" s="987"/>
      <c r="Q52" s="988"/>
      <c r="R52" s="988"/>
      <c r="S52" s="988"/>
      <c r="T52" s="988"/>
      <c r="U52" s="987"/>
      <c r="V52" s="988"/>
      <c r="W52" s="988"/>
      <c r="X52" s="988"/>
      <c r="Y52" s="988"/>
      <c r="Z52" s="987"/>
      <c r="AA52" s="988"/>
      <c r="AB52" s="988"/>
      <c r="AC52" s="988"/>
      <c r="AD52" s="988"/>
      <c r="AE52" s="987"/>
      <c r="AF52" s="988"/>
      <c r="AG52" s="988"/>
      <c r="AH52" s="988"/>
      <c r="AI52" s="989"/>
    </row>
    <row r="53" spans="1:35" ht="15" customHeight="1">
      <c r="A53" s="90"/>
      <c r="B53" s="963" t="s">
        <v>282</v>
      </c>
      <c r="C53" s="956"/>
      <c r="D53" s="956"/>
      <c r="E53" s="957"/>
      <c r="F53" s="987"/>
      <c r="G53" s="988"/>
      <c r="H53" s="988"/>
      <c r="I53" s="988"/>
      <c r="J53" s="988"/>
      <c r="K53" s="987"/>
      <c r="L53" s="988"/>
      <c r="M53" s="988"/>
      <c r="N53" s="988"/>
      <c r="O53" s="988"/>
      <c r="P53" s="987"/>
      <c r="Q53" s="988"/>
      <c r="R53" s="988"/>
      <c r="S53" s="988"/>
      <c r="T53" s="988"/>
      <c r="U53" s="987"/>
      <c r="V53" s="988"/>
      <c r="W53" s="988"/>
      <c r="X53" s="988"/>
      <c r="Y53" s="988"/>
      <c r="Z53" s="987"/>
      <c r="AA53" s="988"/>
      <c r="AB53" s="988"/>
      <c r="AC53" s="988"/>
      <c r="AD53" s="988"/>
      <c r="AE53" s="987">
        <v>4813</v>
      </c>
      <c r="AF53" s="988"/>
      <c r="AG53" s="988"/>
      <c r="AH53" s="988"/>
      <c r="AI53" s="989"/>
    </row>
    <row r="54" spans="1:35" ht="15" customHeight="1">
      <c r="A54" s="90"/>
      <c r="B54" s="963"/>
      <c r="C54" s="956"/>
      <c r="D54" s="956"/>
      <c r="E54" s="957"/>
      <c r="F54" s="987"/>
      <c r="G54" s="988"/>
      <c r="H54" s="988"/>
      <c r="I54" s="988"/>
      <c r="J54" s="988"/>
      <c r="K54" s="987"/>
      <c r="L54" s="988"/>
      <c r="M54" s="988"/>
      <c r="N54" s="988"/>
      <c r="O54" s="988"/>
      <c r="P54" s="987"/>
      <c r="Q54" s="988"/>
      <c r="R54" s="988"/>
      <c r="S54" s="988"/>
      <c r="T54" s="988"/>
      <c r="U54" s="987"/>
      <c r="V54" s="988"/>
      <c r="W54" s="988"/>
      <c r="X54" s="988"/>
      <c r="Y54" s="988"/>
      <c r="Z54" s="987"/>
      <c r="AA54" s="988"/>
      <c r="AB54" s="988"/>
      <c r="AC54" s="988"/>
      <c r="AD54" s="988"/>
      <c r="AE54" s="987"/>
      <c r="AF54" s="988"/>
      <c r="AG54" s="988"/>
      <c r="AH54" s="988"/>
      <c r="AI54" s="989"/>
    </row>
    <row r="55" spans="1:35" ht="15" customHeight="1">
      <c r="A55" s="90"/>
      <c r="B55" s="963" t="s">
        <v>283</v>
      </c>
      <c r="C55" s="956"/>
      <c r="D55" s="956"/>
      <c r="E55" s="957"/>
      <c r="F55" s="987"/>
      <c r="G55" s="988"/>
      <c r="H55" s="988"/>
      <c r="I55" s="988"/>
      <c r="J55" s="988"/>
      <c r="K55" s="987"/>
      <c r="L55" s="988"/>
      <c r="M55" s="988"/>
      <c r="N55" s="988"/>
      <c r="O55" s="988"/>
      <c r="P55" s="987"/>
      <c r="Q55" s="988"/>
      <c r="R55" s="988"/>
      <c r="S55" s="988"/>
      <c r="T55" s="988"/>
      <c r="U55" s="987"/>
      <c r="V55" s="988"/>
      <c r="W55" s="988"/>
      <c r="X55" s="988"/>
      <c r="Y55" s="988"/>
      <c r="Z55" s="987"/>
      <c r="AA55" s="988"/>
      <c r="AB55" s="988"/>
      <c r="AC55" s="988"/>
      <c r="AD55" s="988"/>
      <c r="AE55" s="964">
        <v>-31</v>
      </c>
      <c r="AF55" s="965"/>
      <c r="AG55" s="965"/>
      <c r="AH55" s="965"/>
      <c r="AI55" s="966"/>
    </row>
    <row r="56" spans="1:35" ht="15" customHeight="1">
      <c r="A56" s="90"/>
      <c r="B56" s="963"/>
      <c r="C56" s="956"/>
      <c r="D56" s="956"/>
      <c r="E56" s="957"/>
      <c r="F56" s="987"/>
      <c r="G56" s="988"/>
      <c r="H56" s="988"/>
      <c r="I56" s="988"/>
      <c r="J56" s="988"/>
      <c r="K56" s="987"/>
      <c r="L56" s="988"/>
      <c r="M56" s="988"/>
      <c r="N56" s="988"/>
      <c r="O56" s="988"/>
      <c r="P56" s="987"/>
      <c r="Q56" s="988"/>
      <c r="R56" s="988"/>
      <c r="S56" s="988"/>
      <c r="T56" s="988"/>
      <c r="U56" s="987"/>
      <c r="V56" s="988"/>
      <c r="W56" s="988"/>
      <c r="X56" s="988"/>
      <c r="Y56" s="988"/>
      <c r="Z56" s="987"/>
      <c r="AA56" s="988"/>
      <c r="AB56" s="988"/>
      <c r="AC56" s="988"/>
      <c r="AD56" s="988"/>
      <c r="AE56" s="964"/>
      <c r="AF56" s="965"/>
      <c r="AG56" s="965"/>
      <c r="AH56" s="965"/>
      <c r="AI56" s="966"/>
    </row>
    <row r="57" spans="1:35" ht="15" customHeight="1">
      <c r="A57" s="90"/>
      <c r="B57" s="963" t="s">
        <v>284</v>
      </c>
      <c r="C57" s="956"/>
      <c r="D57" s="956"/>
      <c r="E57" s="957"/>
      <c r="F57" s="987"/>
      <c r="G57" s="988"/>
      <c r="H57" s="988"/>
      <c r="I57" s="988"/>
      <c r="J57" s="988"/>
      <c r="K57" s="987"/>
      <c r="L57" s="988"/>
      <c r="M57" s="988"/>
      <c r="N57" s="988"/>
      <c r="O57" s="988"/>
      <c r="P57" s="987"/>
      <c r="Q57" s="988"/>
      <c r="R57" s="988"/>
      <c r="S57" s="988"/>
      <c r="T57" s="988"/>
      <c r="U57" s="987"/>
      <c r="V57" s="988"/>
      <c r="W57" s="988"/>
      <c r="X57" s="988"/>
      <c r="Y57" s="988"/>
      <c r="Z57" s="987"/>
      <c r="AA57" s="988"/>
      <c r="AB57" s="988"/>
      <c r="AC57" s="988"/>
      <c r="AD57" s="988"/>
      <c r="AE57" s="987">
        <v>8</v>
      </c>
      <c r="AF57" s="988"/>
      <c r="AG57" s="988"/>
      <c r="AH57" s="988"/>
      <c r="AI57" s="989"/>
    </row>
    <row r="58" spans="1:35" ht="15" customHeight="1">
      <c r="A58" s="90"/>
      <c r="B58" s="963"/>
      <c r="C58" s="956"/>
      <c r="D58" s="956"/>
      <c r="E58" s="957"/>
      <c r="F58" s="987"/>
      <c r="G58" s="988"/>
      <c r="H58" s="988"/>
      <c r="I58" s="988"/>
      <c r="J58" s="988"/>
      <c r="K58" s="987"/>
      <c r="L58" s="988"/>
      <c r="M58" s="988"/>
      <c r="N58" s="988"/>
      <c r="O58" s="988"/>
      <c r="P58" s="987"/>
      <c r="Q58" s="988"/>
      <c r="R58" s="988"/>
      <c r="S58" s="988"/>
      <c r="T58" s="988"/>
      <c r="U58" s="987"/>
      <c r="V58" s="988"/>
      <c r="W58" s="988"/>
      <c r="X58" s="988"/>
      <c r="Y58" s="988"/>
      <c r="Z58" s="987"/>
      <c r="AA58" s="988"/>
      <c r="AB58" s="988"/>
      <c r="AC58" s="988"/>
      <c r="AD58" s="988"/>
      <c r="AE58" s="987"/>
      <c r="AF58" s="988"/>
      <c r="AG58" s="988"/>
      <c r="AH58" s="988"/>
      <c r="AI58" s="989"/>
    </row>
    <row r="59" spans="1:35" ht="15" customHeight="1">
      <c r="A59" s="90"/>
      <c r="B59" s="968" t="s">
        <v>285</v>
      </c>
      <c r="C59" s="969"/>
      <c r="D59" s="969"/>
      <c r="E59" s="970"/>
      <c r="F59" s="987"/>
      <c r="G59" s="988"/>
      <c r="H59" s="988"/>
      <c r="I59" s="988"/>
      <c r="J59" s="988"/>
      <c r="K59" s="987"/>
      <c r="L59" s="988"/>
      <c r="M59" s="988"/>
      <c r="N59" s="988"/>
      <c r="O59" s="988"/>
      <c r="P59" s="987">
        <v>97</v>
      </c>
      <c r="Q59" s="988"/>
      <c r="R59" s="988"/>
      <c r="S59" s="988"/>
      <c r="T59" s="988"/>
      <c r="U59" s="987">
        <v>97</v>
      </c>
      <c r="V59" s="988"/>
      <c r="W59" s="988"/>
      <c r="X59" s="988"/>
      <c r="Y59" s="988"/>
      <c r="Z59" s="987"/>
      <c r="AA59" s="988"/>
      <c r="AB59" s="988"/>
      <c r="AC59" s="988"/>
      <c r="AD59" s="988"/>
      <c r="AE59" s="987" t="s">
        <v>281</v>
      </c>
      <c r="AF59" s="988"/>
      <c r="AG59" s="988"/>
      <c r="AH59" s="988"/>
      <c r="AI59" s="989"/>
    </row>
    <row r="60" spans="1:35" ht="15" customHeight="1">
      <c r="A60" s="90"/>
      <c r="B60" s="968"/>
      <c r="C60" s="969"/>
      <c r="D60" s="969"/>
      <c r="E60" s="970"/>
      <c r="F60" s="987"/>
      <c r="G60" s="988"/>
      <c r="H60" s="988"/>
      <c r="I60" s="988"/>
      <c r="J60" s="988"/>
      <c r="K60" s="987"/>
      <c r="L60" s="988"/>
      <c r="M60" s="988"/>
      <c r="N60" s="988"/>
      <c r="O60" s="988"/>
      <c r="P60" s="987"/>
      <c r="Q60" s="988"/>
      <c r="R60" s="988"/>
      <c r="S60" s="988"/>
      <c r="T60" s="988"/>
      <c r="U60" s="987"/>
      <c r="V60" s="988"/>
      <c r="W60" s="988"/>
      <c r="X60" s="988"/>
      <c r="Y60" s="988"/>
      <c r="Z60" s="987"/>
      <c r="AA60" s="988"/>
      <c r="AB60" s="988"/>
      <c r="AC60" s="988"/>
      <c r="AD60" s="988"/>
      <c r="AE60" s="987"/>
      <c r="AF60" s="988"/>
      <c r="AG60" s="988"/>
      <c r="AH60" s="988"/>
      <c r="AI60" s="989"/>
    </row>
    <row r="61" spans="1:35" ht="15" customHeight="1">
      <c r="A61" s="90"/>
      <c r="B61" s="990" t="s">
        <v>286</v>
      </c>
      <c r="C61" s="983"/>
      <c r="D61" s="983"/>
      <c r="E61" s="975"/>
      <c r="F61" s="979">
        <v>-817</v>
      </c>
      <c r="G61" s="980"/>
      <c r="H61" s="980"/>
      <c r="I61" s="980"/>
      <c r="J61" s="981"/>
      <c r="K61" s="979"/>
      <c r="L61" s="980"/>
      <c r="M61" s="980"/>
      <c r="N61" s="980"/>
      <c r="O61" s="981"/>
      <c r="P61" s="979"/>
      <c r="Q61" s="980"/>
      <c r="R61" s="980"/>
      <c r="S61" s="980"/>
      <c r="T61" s="981"/>
      <c r="U61" s="979">
        <v>-817</v>
      </c>
      <c r="V61" s="980"/>
      <c r="W61" s="980"/>
      <c r="X61" s="980"/>
      <c r="Y61" s="981"/>
      <c r="Z61" s="979"/>
      <c r="AA61" s="980"/>
      <c r="AB61" s="980"/>
      <c r="AC61" s="980"/>
      <c r="AD61" s="981"/>
      <c r="AE61" s="979">
        <v>-817</v>
      </c>
      <c r="AF61" s="980"/>
      <c r="AG61" s="980"/>
      <c r="AH61" s="980"/>
      <c r="AI61" s="981"/>
    </row>
    <row r="62" spans="1:35" ht="14.25" customHeight="1">
      <c r="A62" s="90"/>
      <c r="B62" s="976"/>
      <c r="C62" s="977"/>
      <c r="D62" s="977"/>
      <c r="E62" s="978"/>
      <c r="F62" s="982"/>
      <c r="G62" s="971"/>
      <c r="H62" s="971"/>
      <c r="I62" s="971"/>
      <c r="J62" s="972"/>
      <c r="K62" s="982"/>
      <c r="L62" s="971"/>
      <c r="M62" s="971"/>
      <c r="N62" s="971"/>
      <c r="O62" s="972"/>
      <c r="P62" s="982"/>
      <c r="Q62" s="971"/>
      <c r="R62" s="971"/>
      <c r="S62" s="971"/>
      <c r="T62" s="972"/>
      <c r="U62" s="982"/>
      <c r="V62" s="971"/>
      <c r="W62" s="971"/>
      <c r="X62" s="971"/>
      <c r="Y62" s="972"/>
      <c r="Z62" s="982"/>
      <c r="AA62" s="971"/>
      <c r="AB62" s="971"/>
      <c r="AC62" s="971"/>
      <c r="AD62" s="972"/>
      <c r="AE62" s="982"/>
      <c r="AF62" s="971"/>
      <c r="AG62" s="971"/>
      <c r="AH62" s="971"/>
      <c r="AI62" s="972"/>
    </row>
    <row r="63" spans="1:35" ht="14.25" customHeight="1">
      <c r="A63" s="90"/>
      <c r="B63" s="976"/>
      <c r="C63" s="977"/>
      <c r="D63" s="977"/>
      <c r="E63" s="978"/>
      <c r="F63" s="973"/>
      <c r="G63" s="974"/>
      <c r="H63" s="974"/>
      <c r="I63" s="974"/>
      <c r="J63" s="967"/>
      <c r="K63" s="973"/>
      <c r="L63" s="974"/>
      <c r="M63" s="974"/>
      <c r="N63" s="974"/>
      <c r="O63" s="967"/>
      <c r="P63" s="973"/>
      <c r="Q63" s="974"/>
      <c r="R63" s="974"/>
      <c r="S63" s="974"/>
      <c r="T63" s="967"/>
      <c r="U63" s="973"/>
      <c r="V63" s="974"/>
      <c r="W63" s="974"/>
      <c r="X63" s="974"/>
      <c r="Y63" s="967"/>
      <c r="Z63" s="973"/>
      <c r="AA63" s="974"/>
      <c r="AB63" s="974"/>
      <c r="AC63" s="974"/>
      <c r="AD63" s="967"/>
      <c r="AE63" s="973"/>
      <c r="AF63" s="974"/>
      <c r="AG63" s="974"/>
      <c r="AH63" s="974"/>
      <c r="AI63" s="967"/>
    </row>
    <row r="64" spans="1:35" ht="14.25" customHeight="1">
      <c r="A64" s="1006" t="s">
        <v>296</v>
      </c>
      <c r="B64" s="991"/>
      <c r="C64" s="991"/>
      <c r="D64" s="991"/>
      <c r="E64" s="992"/>
      <c r="F64" s="998">
        <v>-817</v>
      </c>
      <c r="G64" s="998"/>
      <c r="H64" s="998"/>
      <c r="I64" s="998"/>
      <c r="J64" s="998"/>
      <c r="K64" s="998" t="s">
        <v>239</v>
      </c>
      <c r="L64" s="998"/>
      <c r="M64" s="998"/>
      <c r="N64" s="998"/>
      <c r="O64" s="998"/>
      <c r="P64" s="998">
        <v>97</v>
      </c>
      <c r="Q64" s="998"/>
      <c r="R64" s="998"/>
      <c r="S64" s="998"/>
      <c r="T64" s="998"/>
      <c r="U64" s="998">
        <v>-720</v>
      </c>
      <c r="V64" s="998"/>
      <c r="W64" s="998"/>
      <c r="X64" s="998"/>
      <c r="Y64" s="998"/>
      <c r="Z64" s="998" t="s">
        <v>239</v>
      </c>
      <c r="AA64" s="998"/>
      <c r="AB64" s="998"/>
      <c r="AC64" s="998"/>
      <c r="AD64" s="998"/>
      <c r="AE64" s="998">
        <v>3198</v>
      </c>
      <c r="AF64" s="998"/>
      <c r="AG64" s="998"/>
      <c r="AH64" s="998"/>
      <c r="AI64" s="998"/>
    </row>
    <row r="65" spans="1:35" ht="14.25" customHeight="1">
      <c r="A65" s="984"/>
      <c r="B65" s="985"/>
      <c r="C65" s="985"/>
      <c r="D65" s="985"/>
      <c r="E65" s="986"/>
      <c r="F65" s="998"/>
      <c r="G65" s="998"/>
      <c r="H65" s="998"/>
      <c r="I65" s="998"/>
      <c r="J65" s="998"/>
      <c r="K65" s="998"/>
      <c r="L65" s="998"/>
      <c r="M65" s="998"/>
      <c r="N65" s="998"/>
      <c r="O65" s="998"/>
      <c r="P65" s="998"/>
      <c r="Q65" s="998"/>
      <c r="R65" s="998"/>
      <c r="S65" s="998"/>
      <c r="T65" s="998"/>
      <c r="U65" s="998"/>
      <c r="V65" s="998"/>
      <c r="W65" s="998"/>
      <c r="X65" s="998"/>
      <c r="Y65" s="998"/>
      <c r="Z65" s="998"/>
      <c r="AA65" s="998"/>
      <c r="AB65" s="998"/>
      <c r="AC65" s="998"/>
      <c r="AD65" s="998"/>
      <c r="AE65" s="998"/>
      <c r="AF65" s="998"/>
      <c r="AG65" s="998"/>
      <c r="AH65" s="998"/>
      <c r="AI65" s="998"/>
    </row>
    <row r="66" spans="1:38" ht="14.25" customHeight="1">
      <c r="A66" s="999" t="s">
        <v>288</v>
      </c>
      <c r="B66" s="1000"/>
      <c r="C66" s="1000"/>
      <c r="D66" s="1000"/>
      <c r="E66" s="1001"/>
      <c r="F66" s="1005">
        <v>6753</v>
      </c>
      <c r="G66" s="1005"/>
      <c r="H66" s="1005"/>
      <c r="I66" s="1005"/>
      <c r="J66" s="1005"/>
      <c r="K66" s="1005" t="s">
        <v>239</v>
      </c>
      <c r="L66" s="1005"/>
      <c r="M66" s="1005"/>
      <c r="N66" s="1005"/>
      <c r="O66" s="1005"/>
      <c r="P66" s="1005">
        <v>501</v>
      </c>
      <c r="Q66" s="1005"/>
      <c r="R66" s="1005"/>
      <c r="S66" s="1005"/>
      <c r="T66" s="1005"/>
      <c r="U66" s="1005">
        <v>7254</v>
      </c>
      <c r="V66" s="1005"/>
      <c r="W66" s="1005"/>
      <c r="X66" s="1005"/>
      <c r="Y66" s="1005"/>
      <c r="Z66" s="1005" t="s">
        <v>239</v>
      </c>
      <c r="AA66" s="1005"/>
      <c r="AB66" s="1005"/>
      <c r="AC66" s="1005"/>
      <c r="AD66" s="1005"/>
      <c r="AE66" s="1005">
        <v>81291</v>
      </c>
      <c r="AF66" s="1005"/>
      <c r="AG66" s="1005"/>
      <c r="AH66" s="1005"/>
      <c r="AI66" s="1005"/>
      <c r="AJ66" s="92"/>
      <c r="AK66" s="92"/>
      <c r="AL66" s="92"/>
    </row>
    <row r="67" spans="1:38" ht="14.25" customHeight="1">
      <c r="A67" s="1002"/>
      <c r="B67" s="1003"/>
      <c r="C67" s="1003"/>
      <c r="D67" s="1003"/>
      <c r="E67" s="1004"/>
      <c r="F67" s="1005"/>
      <c r="G67" s="1005"/>
      <c r="H67" s="1005"/>
      <c r="I67" s="1005"/>
      <c r="J67" s="1005"/>
      <c r="K67" s="1005"/>
      <c r="L67" s="1005"/>
      <c r="M67" s="1005"/>
      <c r="N67" s="1005"/>
      <c r="O67" s="1005"/>
      <c r="P67" s="1005"/>
      <c r="Q67" s="1005"/>
      <c r="R67" s="1005"/>
      <c r="S67" s="1005"/>
      <c r="T67" s="1005"/>
      <c r="U67" s="1005"/>
      <c r="V67" s="1005"/>
      <c r="W67" s="1005"/>
      <c r="X67" s="1005"/>
      <c r="Y67" s="1005"/>
      <c r="Z67" s="1005"/>
      <c r="AA67" s="1005"/>
      <c r="AB67" s="1005"/>
      <c r="AC67" s="1005"/>
      <c r="AD67" s="1005"/>
      <c r="AE67" s="1005"/>
      <c r="AF67" s="1005"/>
      <c r="AG67" s="1005"/>
      <c r="AH67" s="1005"/>
      <c r="AI67" s="1005"/>
      <c r="AJ67" s="92"/>
      <c r="AK67" s="92"/>
      <c r="AL67" s="92"/>
    </row>
    <row r="68" spans="1:38" s="100" customFormat="1" ht="15" customHeight="1">
      <c r="A68" s="97" t="s">
        <v>297</v>
      </c>
      <c r="B68" s="98"/>
      <c r="C68" s="98"/>
      <c r="D68" s="98"/>
      <c r="E68" s="98"/>
      <c r="F68" s="98"/>
      <c r="G68" s="98"/>
      <c r="H68" s="98"/>
      <c r="I68" s="98"/>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9"/>
      <c r="AK68" s="99"/>
      <c r="AL68" s="99"/>
    </row>
    <row r="69" spans="1:30" s="100" customFormat="1" ht="15" customHeight="1">
      <c r="A69" s="101"/>
      <c r="B69" s="101"/>
      <c r="C69" s="101"/>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99"/>
    </row>
    <row r="70" spans="1:30" ht="15" customHeight="1">
      <c r="A70" s="101" t="s">
        <v>298</v>
      </c>
      <c r="B70" s="92"/>
      <c r="C70" s="103"/>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4"/>
    </row>
    <row r="71" spans="1:30" ht="15" customHeight="1">
      <c r="A71" s="101" t="s">
        <v>299</v>
      </c>
      <c r="B71" s="92"/>
      <c r="C71" s="9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93"/>
    </row>
    <row r="72" spans="1:30" ht="13.5">
      <c r="A72" s="101"/>
      <c r="B72" s="101"/>
      <c r="C72" s="101"/>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995" t="s">
        <v>300</v>
      </c>
      <c r="AB72" s="995"/>
      <c r="AC72" s="995"/>
      <c r="AD72" s="995"/>
    </row>
    <row r="73" spans="1:30" ht="6" customHeight="1">
      <c r="A73" s="996" t="s">
        <v>301</v>
      </c>
      <c r="B73" s="996"/>
      <c r="C73" s="996"/>
      <c r="D73" s="996"/>
      <c r="E73" s="996"/>
      <c r="F73" s="997" t="s">
        <v>302</v>
      </c>
      <c r="G73" s="997"/>
      <c r="H73" s="997"/>
      <c r="I73" s="997"/>
      <c r="J73" s="997"/>
      <c r="K73" s="997" t="s">
        <v>303</v>
      </c>
      <c r="L73" s="997"/>
      <c r="M73" s="997"/>
      <c r="N73" s="997"/>
      <c r="O73" s="997"/>
      <c r="P73" s="997" t="s">
        <v>304</v>
      </c>
      <c r="Q73" s="997"/>
      <c r="R73" s="997"/>
      <c r="S73" s="997"/>
      <c r="T73" s="997"/>
      <c r="U73" s="997" t="s">
        <v>305</v>
      </c>
      <c r="V73" s="997"/>
      <c r="W73" s="997"/>
      <c r="X73" s="997"/>
      <c r="Y73" s="997"/>
      <c r="Z73" s="996" t="s">
        <v>306</v>
      </c>
      <c r="AA73" s="996"/>
      <c r="AB73" s="996"/>
      <c r="AC73" s="996"/>
      <c r="AD73" s="996"/>
    </row>
    <row r="74" spans="1:30" ht="14.25" customHeight="1">
      <c r="A74" s="996"/>
      <c r="B74" s="996"/>
      <c r="C74" s="996"/>
      <c r="D74" s="996"/>
      <c r="E74" s="996"/>
      <c r="F74" s="997"/>
      <c r="G74" s="997"/>
      <c r="H74" s="997"/>
      <c r="I74" s="997"/>
      <c r="J74" s="997"/>
      <c r="K74" s="997"/>
      <c r="L74" s="997"/>
      <c r="M74" s="997"/>
      <c r="N74" s="997"/>
      <c r="O74" s="997"/>
      <c r="P74" s="997"/>
      <c r="Q74" s="997"/>
      <c r="R74" s="997"/>
      <c r="S74" s="997"/>
      <c r="T74" s="997"/>
      <c r="U74" s="997"/>
      <c r="V74" s="997"/>
      <c r="W74" s="997"/>
      <c r="X74" s="997"/>
      <c r="Y74" s="997"/>
      <c r="Z74" s="996"/>
      <c r="AA74" s="996"/>
      <c r="AB74" s="996"/>
      <c r="AC74" s="996"/>
      <c r="AD74" s="996"/>
    </row>
    <row r="75" spans="1:30" ht="6" customHeight="1">
      <c r="A75" s="996"/>
      <c r="B75" s="996"/>
      <c r="C75" s="996"/>
      <c r="D75" s="996"/>
      <c r="E75" s="996"/>
      <c r="F75" s="997"/>
      <c r="G75" s="997"/>
      <c r="H75" s="997"/>
      <c r="I75" s="997"/>
      <c r="J75" s="997"/>
      <c r="K75" s="997"/>
      <c r="L75" s="997"/>
      <c r="M75" s="997"/>
      <c r="N75" s="997"/>
      <c r="O75" s="997"/>
      <c r="P75" s="997"/>
      <c r="Q75" s="997"/>
      <c r="R75" s="997"/>
      <c r="S75" s="997"/>
      <c r="T75" s="997"/>
      <c r="U75" s="997"/>
      <c r="V75" s="997"/>
      <c r="W75" s="997"/>
      <c r="X75" s="997"/>
      <c r="Y75" s="997"/>
      <c r="Z75" s="996"/>
      <c r="AA75" s="996"/>
      <c r="AB75" s="996"/>
      <c r="AC75" s="996"/>
      <c r="AD75" s="996"/>
    </row>
    <row r="76" spans="1:30" ht="13.5">
      <c r="A76" s="1019" t="s">
        <v>307</v>
      </c>
      <c r="B76" s="1020"/>
      <c r="C76" s="1020"/>
      <c r="D76" s="1020"/>
      <c r="E76" s="1021"/>
      <c r="F76" s="1022">
        <v>908</v>
      </c>
      <c r="G76" s="1022"/>
      <c r="H76" s="1022"/>
      <c r="I76" s="1022"/>
      <c r="J76" s="1022"/>
      <c r="K76" s="1022">
        <v>68</v>
      </c>
      <c r="L76" s="1022"/>
      <c r="M76" s="1022"/>
      <c r="N76" s="1022"/>
      <c r="O76" s="1022"/>
      <c r="P76" s="1022">
        <v>19</v>
      </c>
      <c r="Q76" s="1022"/>
      <c r="R76" s="1022"/>
      <c r="S76" s="1022"/>
      <c r="T76" s="1022"/>
      <c r="U76" s="1022">
        <v>958</v>
      </c>
      <c r="V76" s="1022"/>
      <c r="W76" s="1022"/>
      <c r="X76" s="1022"/>
      <c r="Y76" s="1022"/>
      <c r="Z76" s="1007"/>
      <c r="AA76" s="1007"/>
      <c r="AB76" s="1007"/>
      <c r="AC76" s="1007"/>
      <c r="AD76" s="1007"/>
    </row>
    <row r="77" spans="1:30" ht="13.5">
      <c r="A77" s="105"/>
      <c r="B77" s="993" t="s">
        <v>308</v>
      </c>
      <c r="C77" s="994"/>
      <c r="D77" s="994"/>
      <c r="E77" s="994"/>
      <c r="F77" s="1010">
        <v>908</v>
      </c>
      <c r="G77" s="1010"/>
      <c r="H77" s="1010"/>
      <c r="I77" s="1010"/>
      <c r="J77" s="1010"/>
      <c r="K77" s="1010">
        <v>68</v>
      </c>
      <c r="L77" s="1010"/>
      <c r="M77" s="1010"/>
      <c r="N77" s="1010"/>
      <c r="O77" s="1010"/>
      <c r="P77" s="1010">
        <v>19</v>
      </c>
      <c r="Q77" s="1010"/>
      <c r="R77" s="1010"/>
      <c r="S77" s="1010"/>
      <c r="T77" s="1010"/>
      <c r="U77" s="1010">
        <v>958</v>
      </c>
      <c r="V77" s="1010"/>
      <c r="W77" s="1010"/>
      <c r="X77" s="1010"/>
      <c r="Y77" s="1010"/>
      <c r="Z77" s="1011" t="s">
        <v>309</v>
      </c>
      <c r="AA77" s="1012"/>
      <c r="AB77" s="1012"/>
      <c r="AC77" s="1012"/>
      <c r="AD77" s="1013"/>
    </row>
    <row r="78" spans="1:30" ht="13.5">
      <c r="A78" s="106"/>
      <c r="B78" s="1008" t="s">
        <v>310</v>
      </c>
      <c r="C78" s="1009"/>
      <c r="D78" s="1009"/>
      <c r="E78" s="1009"/>
      <c r="F78" s="1017" t="s">
        <v>281</v>
      </c>
      <c r="G78" s="1017"/>
      <c r="H78" s="1017"/>
      <c r="I78" s="1017"/>
      <c r="J78" s="1017"/>
      <c r="K78" s="1017" t="s">
        <v>281</v>
      </c>
      <c r="L78" s="1017"/>
      <c r="M78" s="1017"/>
      <c r="N78" s="1017"/>
      <c r="O78" s="1017"/>
      <c r="P78" s="1017" t="s">
        <v>281</v>
      </c>
      <c r="Q78" s="1017"/>
      <c r="R78" s="1017"/>
      <c r="S78" s="1017"/>
      <c r="T78" s="1017"/>
      <c r="U78" s="1017" t="s">
        <v>281</v>
      </c>
      <c r="V78" s="1017"/>
      <c r="W78" s="1017"/>
      <c r="X78" s="1017"/>
      <c r="Y78" s="1017"/>
      <c r="Z78" s="1018"/>
      <c r="AA78" s="1018"/>
      <c r="AB78" s="1018"/>
      <c r="AC78" s="1018"/>
      <c r="AD78" s="1018"/>
    </row>
    <row r="79" spans="1:30" ht="13.5">
      <c r="A79" s="1019" t="s">
        <v>311</v>
      </c>
      <c r="B79" s="1020"/>
      <c r="C79" s="1020"/>
      <c r="D79" s="1020"/>
      <c r="E79" s="1021"/>
      <c r="F79" s="1022">
        <v>908</v>
      </c>
      <c r="G79" s="1022"/>
      <c r="H79" s="1022"/>
      <c r="I79" s="1022"/>
      <c r="J79" s="1022"/>
      <c r="K79" s="1022">
        <v>68</v>
      </c>
      <c r="L79" s="1022"/>
      <c r="M79" s="1022"/>
      <c r="N79" s="1022"/>
      <c r="O79" s="1022"/>
      <c r="P79" s="1022">
        <v>19</v>
      </c>
      <c r="Q79" s="1022"/>
      <c r="R79" s="1022"/>
      <c r="S79" s="1022"/>
      <c r="T79" s="1022"/>
      <c r="U79" s="1022">
        <v>958</v>
      </c>
      <c r="V79" s="1022"/>
      <c r="W79" s="1022"/>
      <c r="X79" s="1022"/>
      <c r="Y79" s="1022"/>
      <c r="Z79" s="1007"/>
      <c r="AA79" s="1007"/>
      <c r="AB79" s="1007"/>
      <c r="AC79" s="1007"/>
      <c r="AD79" s="1007"/>
    </row>
    <row r="80" ht="13.5">
      <c r="A80" s="100" t="s">
        <v>312</v>
      </c>
    </row>
    <row r="81" ht="6" customHeight="1"/>
    <row r="82" spans="1:35" ht="13.5">
      <c r="A82" s="1016" t="s">
        <v>313</v>
      </c>
      <c r="B82" s="1016"/>
      <c r="C82" s="1016"/>
      <c r="D82" s="1016"/>
      <c r="E82" s="1016"/>
      <c r="F82" s="1016"/>
      <c r="G82" s="1016"/>
      <c r="H82" s="1016"/>
      <c r="I82" s="1016"/>
      <c r="J82" s="1016"/>
      <c r="K82" s="1016"/>
      <c r="L82" s="1016"/>
      <c r="M82" s="1016"/>
      <c r="N82" s="1016"/>
      <c r="O82" s="1016"/>
      <c r="P82" s="1016"/>
      <c r="Q82" s="1016"/>
      <c r="R82" s="1016"/>
      <c r="S82" s="1016"/>
      <c r="T82" s="1016"/>
      <c r="U82" s="1016"/>
      <c r="V82" s="1016"/>
      <c r="W82" s="1016"/>
      <c r="X82" s="1016"/>
      <c r="Y82" s="1016"/>
      <c r="Z82" s="1016"/>
      <c r="AA82" s="1016"/>
      <c r="AB82" s="1016"/>
      <c r="AC82" s="1016"/>
      <c r="AD82" s="1016"/>
      <c r="AE82" s="1016"/>
      <c r="AF82" s="1016"/>
      <c r="AG82" s="1016"/>
      <c r="AH82" s="1016"/>
      <c r="AI82" s="1016"/>
    </row>
    <row r="83" spans="1:35" ht="13.5">
      <c r="A83" s="1016" t="s">
        <v>314</v>
      </c>
      <c r="B83" s="1016"/>
      <c r="C83" s="1016"/>
      <c r="D83" s="1016"/>
      <c r="E83" s="1016"/>
      <c r="F83" s="1016"/>
      <c r="G83" s="1016"/>
      <c r="H83" s="1016"/>
      <c r="I83" s="1016"/>
      <c r="J83" s="1016"/>
      <c r="K83" s="1016"/>
      <c r="L83" s="1016"/>
      <c r="M83" s="1016"/>
      <c r="N83" s="1016"/>
      <c r="O83" s="1016"/>
      <c r="P83" s="1016"/>
      <c r="Q83" s="1016"/>
      <c r="R83" s="1016"/>
      <c r="S83" s="1016"/>
      <c r="T83" s="1016"/>
      <c r="U83" s="1016"/>
      <c r="V83" s="1016"/>
      <c r="W83" s="1016"/>
      <c r="X83" s="1016"/>
      <c r="Y83" s="1016"/>
      <c r="Z83" s="1016"/>
      <c r="AA83" s="1016"/>
      <c r="AB83" s="1016"/>
      <c r="AC83" s="1016"/>
      <c r="AD83" s="1016"/>
      <c r="AE83" s="1016"/>
      <c r="AF83" s="1016"/>
      <c r="AG83" s="1016"/>
      <c r="AH83" s="1016"/>
      <c r="AI83" s="1016"/>
    </row>
    <row r="84" s="100" customFormat="1" ht="12">
      <c r="A84" s="100" t="s">
        <v>315</v>
      </c>
    </row>
  </sheetData>
  <mergeCells count="274">
    <mergeCell ref="A3:AI3"/>
    <mergeCell ref="A4:AI4"/>
    <mergeCell ref="A7:E11"/>
    <mergeCell ref="F7:AI7"/>
    <mergeCell ref="F8:H11"/>
    <mergeCell ref="I8:Q8"/>
    <mergeCell ref="R8:AC8"/>
    <mergeCell ref="AD8:AF11"/>
    <mergeCell ref="AG8:AI11"/>
    <mergeCell ref="I9:K11"/>
    <mergeCell ref="L9:N11"/>
    <mergeCell ref="O9:Q11"/>
    <mergeCell ref="R9:T11"/>
    <mergeCell ref="U9:Z9"/>
    <mergeCell ref="AA9:AC11"/>
    <mergeCell ref="U10:W11"/>
    <mergeCell ref="X10:Z11"/>
    <mergeCell ref="A12:E13"/>
    <mergeCell ref="F12:H13"/>
    <mergeCell ref="I12:K13"/>
    <mergeCell ref="L12:N13"/>
    <mergeCell ref="O12:Q13"/>
    <mergeCell ref="R12:T13"/>
    <mergeCell ref="U12:W13"/>
    <mergeCell ref="X12:Z13"/>
    <mergeCell ref="AA12:AC13"/>
    <mergeCell ref="AD12:AF13"/>
    <mergeCell ref="AG12:AI13"/>
    <mergeCell ref="A14:E15"/>
    <mergeCell ref="F14:H15"/>
    <mergeCell ref="I14:K15"/>
    <mergeCell ref="L14:N15"/>
    <mergeCell ref="O14:Q15"/>
    <mergeCell ref="R14:T15"/>
    <mergeCell ref="U14:W15"/>
    <mergeCell ref="X14:Z15"/>
    <mergeCell ref="AA14:AC15"/>
    <mergeCell ref="AD14:AF15"/>
    <mergeCell ref="AG14:AI15"/>
    <mergeCell ref="B16:E17"/>
    <mergeCell ref="F16:H17"/>
    <mergeCell ref="I16:K17"/>
    <mergeCell ref="L16:N17"/>
    <mergeCell ref="O16:Q17"/>
    <mergeCell ref="R16:T17"/>
    <mergeCell ref="U16:W17"/>
    <mergeCell ref="X16:Z17"/>
    <mergeCell ref="AA16:AC17"/>
    <mergeCell ref="AD16:AF17"/>
    <mergeCell ref="AG16:AI17"/>
    <mergeCell ref="B18:E19"/>
    <mergeCell ref="F18:H19"/>
    <mergeCell ref="I18:K19"/>
    <mergeCell ref="L18:N19"/>
    <mergeCell ref="O18:Q19"/>
    <mergeCell ref="R18:T19"/>
    <mergeCell ref="U18:W19"/>
    <mergeCell ref="X18:Z19"/>
    <mergeCell ref="AA18:AC19"/>
    <mergeCell ref="AD18:AF19"/>
    <mergeCell ref="AG18:AI19"/>
    <mergeCell ref="B20:E21"/>
    <mergeCell ref="F20:H21"/>
    <mergeCell ref="I20:K21"/>
    <mergeCell ref="L20:N21"/>
    <mergeCell ref="O20:Q21"/>
    <mergeCell ref="R20:T21"/>
    <mergeCell ref="U20:W21"/>
    <mergeCell ref="X20:Z21"/>
    <mergeCell ref="AA20:AC21"/>
    <mergeCell ref="AD20:AF21"/>
    <mergeCell ref="AG20:AI21"/>
    <mergeCell ref="B22:E23"/>
    <mergeCell ref="F22:H23"/>
    <mergeCell ref="I22:K23"/>
    <mergeCell ref="L22:N23"/>
    <mergeCell ref="O22:Q23"/>
    <mergeCell ref="R22:T23"/>
    <mergeCell ref="U22:W23"/>
    <mergeCell ref="X22:Z23"/>
    <mergeCell ref="AA22:AC23"/>
    <mergeCell ref="AD22:AF23"/>
    <mergeCell ref="AG22:AI23"/>
    <mergeCell ref="B24:E25"/>
    <mergeCell ref="F24:H25"/>
    <mergeCell ref="I24:K25"/>
    <mergeCell ref="L24:N25"/>
    <mergeCell ref="O24:Q25"/>
    <mergeCell ref="R24:T25"/>
    <mergeCell ref="U24:W25"/>
    <mergeCell ref="X24:Z25"/>
    <mergeCell ref="AA24:AC25"/>
    <mergeCell ref="AD24:AF25"/>
    <mergeCell ref="AG24:AI25"/>
    <mergeCell ref="B26:E27"/>
    <mergeCell ref="F26:H27"/>
    <mergeCell ref="I26:K27"/>
    <mergeCell ref="L26:N27"/>
    <mergeCell ref="O26:Q27"/>
    <mergeCell ref="R26:T27"/>
    <mergeCell ref="U26:W27"/>
    <mergeCell ref="X26:Z27"/>
    <mergeCell ref="AA26:AC27"/>
    <mergeCell ref="AD26:AF27"/>
    <mergeCell ref="AG26:AI27"/>
    <mergeCell ref="B28:E29"/>
    <mergeCell ref="F28:H29"/>
    <mergeCell ref="I28:K29"/>
    <mergeCell ref="L28:N29"/>
    <mergeCell ref="O28:Q29"/>
    <mergeCell ref="R28:T29"/>
    <mergeCell ref="U28:W29"/>
    <mergeCell ref="X28:Z29"/>
    <mergeCell ref="AA28:AC29"/>
    <mergeCell ref="AD28:AF29"/>
    <mergeCell ref="AG28:AI29"/>
    <mergeCell ref="B30:E32"/>
    <mergeCell ref="F30:H32"/>
    <mergeCell ref="I30:K32"/>
    <mergeCell ref="L30:N32"/>
    <mergeCell ref="O30:Q32"/>
    <mergeCell ref="R30:T32"/>
    <mergeCell ref="U30:W32"/>
    <mergeCell ref="X30:Z32"/>
    <mergeCell ref="AA30:AC32"/>
    <mergeCell ref="AD30:AF32"/>
    <mergeCell ref="AG30:AI32"/>
    <mergeCell ref="A33:E34"/>
    <mergeCell ref="F33:H34"/>
    <mergeCell ref="I33:K34"/>
    <mergeCell ref="L33:N34"/>
    <mergeCell ref="O33:Q34"/>
    <mergeCell ref="R33:T34"/>
    <mergeCell ref="U33:W34"/>
    <mergeCell ref="X33:Z34"/>
    <mergeCell ref="AA33:AC34"/>
    <mergeCell ref="AD33:AF34"/>
    <mergeCell ref="AG33:AI34"/>
    <mergeCell ref="A35:E36"/>
    <mergeCell ref="F35:H36"/>
    <mergeCell ref="I35:K36"/>
    <mergeCell ref="L35:N36"/>
    <mergeCell ref="O35:Q36"/>
    <mergeCell ref="R35:T36"/>
    <mergeCell ref="U35:W36"/>
    <mergeCell ref="X35:Z36"/>
    <mergeCell ref="AA35:AC36"/>
    <mergeCell ref="AD35:AF36"/>
    <mergeCell ref="AG35:AI36"/>
    <mergeCell ref="A38:E42"/>
    <mergeCell ref="F38:Y38"/>
    <mergeCell ref="Z38:AD42"/>
    <mergeCell ref="AE38:AI42"/>
    <mergeCell ref="F39:J42"/>
    <mergeCell ref="K39:O42"/>
    <mergeCell ref="P39:T42"/>
    <mergeCell ref="U39:Y42"/>
    <mergeCell ref="A43:E44"/>
    <mergeCell ref="F43:J44"/>
    <mergeCell ref="K43:O44"/>
    <mergeCell ref="P43:T44"/>
    <mergeCell ref="U43:Y44"/>
    <mergeCell ref="Z43:AD44"/>
    <mergeCell ref="AE43:AI44"/>
    <mergeCell ref="A45:E46"/>
    <mergeCell ref="F45:J46"/>
    <mergeCell ref="K45:O46"/>
    <mergeCell ref="P45:T46"/>
    <mergeCell ref="U45:Y46"/>
    <mergeCell ref="Z45:AD46"/>
    <mergeCell ref="AE45:AI46"/>
    <mergeCell ref="B47:E48"/>
    <mergeCell ref="F47:J48"/>
    <mergeCell ref="K47:O48"/>
    <mergeCell ref="P47:T48"/>
    <mergeCell ref="U47:Y48"/>
    <mergeCell ref="Z47:AD48"/>
    <mergeCell ref="AE47:AI48"/>
    <mergeCell ref="B49:E50"/>
    <mergeCell ref="F49:J50"/>
    <mergeCell ref="K49:O50"/>
    <mergeCell ref="P49:T50"/>
    <mergeCell ref="U49:Y50"/>
    <mergeCell ref="Z49:AD50"/>
    <mergeCell ref="AE49:AI50"/>
    <mergeCell ref="B51:E52"/>
    <mergeCell ref="F51:J52"/>
    <mergeCell ref="K51:O52"/>
    <mergeCell ref="P51:T52"/>
    <mergeCell ref="U51:Y52"/>
    <mergeCell ref="Z51:AD52"/>
    <mergeCell ref="AE51:AI52"/>
    <mergeCell ref="B53:E54"/>
    <mergeCell ref="F53:J54"/>
    <mergeCell ref="K53:O54"/>
    <mergeCell ref="P53:T54"/>
    <mergeCell ref="U53:Y54"/>
    <mergeCell ref="Z53:AD54"/>
    <mergeCell ref="AE53:AI54"/>
    <mergeCell ref="B55:E56"/>
    <mergeCell ref="F55:J56"/>
    <mergeCell ref="K55:O56"/>
    <mergeCell ref="P55:T56"/>
    <mergeCell ref="U55:Y56"/>
    <mergeCell ref="Z55:AD56"/>
    <mergeCell ref="AE55:AI56"/>
    <mergeCell ref="B57:E58"/>
    <mergeCell ref="F57:J58"/>
    <mergeCell ref="K57:O58"/>
    <mergeCell ref="P57:T58"/>
    <mergeCell ref="U57:Y58"/>
    <mergeCell ref="Z57:AD58"/>
    <mergeCell ref="AE57:AI58"/>
    <mergeCell ref="AE59:AI60"/>
    <mergeCell ref="B61:E63"/>
    <mergeCell ref="F61:J63"/>
    <mergeCell ref="K61:O63"/>
    <mergeCell ref="P61:T63"/>
    <mergeCell ref="U61:Y63"/>
    <mergeCell ref="Z61:AD63"/>
    <mergeCell ref="AE61:AI63"/>
    <mergeCell ref="B59:E60"/>
    <mergeCell ref="F59:J60"/>
    <mergeCell ref="K64:O65"/>
    <mergeCell ref="P64:T65"/>
    <mergeCell ref="U59:Y60"/>
    <mergeCell ref="Z59:AD60"/>
    <mergeCell ref="K59:O60"/>
    <mergeCell ref="P59:T60"/>
    <mergeCell ref="AE64:AI65"/>
    <mergeCell ref="A66:E67"/>
    <mergeCell ref="F66:J67"/>
    <mergeCell ref="K66:O67"/>
    <mergeCell ref="P66:T67"/>
    <mergeCell ref="U66:Y67"/>
    <mergeCell ref="Z66:AD67"/>
    <mergeCell ref="AE66:AI67"/>
    <mergeCell ref="A64:E65"/>
    <mergeCell ref="F64:J65"/>
    <mergeCell ref="U76:Y76"/>
    <mergeCell ref="Z76:AD76"/>
    <mergeCell ref="U64:Y65"/>
    <mergeCell ref="Z64:AD65"/>
    <mergeCell ref="AA72:AD72"/>
    <mergeCell ref="A73:E75"/>
    <mergeCell ref="F73:J75"/>
    <mergeCell ref="K73:O75"/>
    <mergeCell ref="P73:T75"/>
    <mergeCell ref="U73:Y75"/>
    <mergeCell ref="Z73:AD75"/>
    <mergeCell ref="U77:Y77"/>
    <mergeCell ref="Z77:AD77"/>
    <mergeCell ref="A76:E76"/>
    <mergeCell ref="F76:J76"/>
    <mergeCell ref="K76:O76"/>
    <mergeCell ref="B77:E77"/>
    <mergeCell ref="F77:J77"/>
    <mergeCell ref="K77:O77"/>
    <mergeCell ref="P77:T77"/>
    <mergeCell ref="P76:T76"/>
    <mergeCell ref="B78:E78"/>
    <mergeCell ref="F78:J78"/>
    <mergeCell ref="K78:O78"/>
    <mergeCell ref="P78:T78"/>
    <mergeCell ref="A82:AI82"/>
    <mergeCell ref="A83:AI83"/>
    <mergeCell ref="U78:Y78"/>
    <mergeCell ref="Z78:AD78"/>
    <mergeCell ref="A79:E79"/>
    <mergeCell ref="F79:J79"/>
    <mergeCell ref="K79:O79"/>
    <mergeCell ref="P79:T79"/>
    <mergeCell ref="U79:Y79"/>
    <mergeCell ref="Z79:AD79"/>
  </mergeCells>
  <printOptions/>
  <pageMargins left="0.3937007874015748" right="0.3937007874015748" top="0.7874015748031497" bottom="0.3937007874015748" header="0.5118110236220472" footer="0.5118110236220472"/>
  <pageSetup horizontalDpi="300" verticalDpi="300" orientation="portrait" paperSize="9" scale="67" r:id="rId1"/>
  <headerFooter alignWithMargins="0">
    <oddHeader>&amp;C&amp;A</oddHeader>
  </headerFooter>
</worksheet>
</file>

<file path=xl/worksheets/sheet30.xml><?xml version="1.0" encoding="utf-8"?>
<worksheet xmlns="http://schemas.openxmlformats.org/spreadsheetml/2006/main" xmlns:r="http://schemas.openxmlformats.org/officeDocument/2006/relationships">
  <dimension ref="A1:K35"/>
  <sheetViews>
    <sheetView workbookViewId="0" topLeftCell="A1">
      <selection activeCell="A1" sqref="A1"/>
    </sheetView>
  </sheetViews>
  <sheetFormatPr defaultColWidth="9.00390625" defaultRowHeight="20.25" customHeight="1"/>
  <cols>
    <col min="1" max="1" width="1.4921875" style="867" customWidth="1"/>
    <col min="2" max="2" width="24.625" style="867" customWidth="1"/>
    <col min="3" max="11" width="10.625" style="867" customWidth="1"/>
    <col min="12" max="16384" width="24.25390625" style="867" customWidth="1"/>
  </cols>
  <sheetData>
    <row r="1" ht="20.25" customHeight="1">
      <c r="I1" s="868"/>
    </row>
    <row r="2" spans="2:8" ht="20.25" customHeight="1">
      <c r="B2" s="1571" t="s">
        <v>31</v>
      </c>
      <c r="C2" s="869" t="s">
        <v>32</v>
      </c>
      <c r="D2" s="870"/>
      <c r="F2" s="1572" t="s">
        <v>33</v>
      </c>
      <c r="G2" s="1572"/>
      <c r="H2" s="1572"/>
    </row>
    <row r="3" spans="1:10" ht="20.25" customHeight="1">
      <c r="A3" s="871"/>
      <c r="B3" s="1571"/>
      <c r="C3" s="869" t="s">
        <v>34</v>
      </c>
      <c r="D3" s="872"/>
      <c r="E3" s="873"/>
      <c r="F3" s="1572"/>
      <c r="G3" s="1572"/>
      <c r="H3" s="1572"/>
      <c r="I3" s="873"/>
      <c r="J3" s="871"/>
    </row>
    <row r="4" spans="1:11" ht="20.25" customHeight="1">
      <c r="A4" s="873"/>
      <c r="B4" s="873"/>
      <c r="C4" s="873"/>
      <c r="D4" s="873"/>
      <c r="E4" s="873"/>
      <c r="F4" s="873"/>
      <c r="G4" s="873"/>
      <c r="H4" s="873"/>
      <c r="I4" s="873"/>
      <c r="J4" s="873"/>
      <c r="K4" s="873"/>
    </row>
    <row r="5" ht="20.25" customHeight="1">
      <c r="I5" s="579" t="s">
        <v>35</v>
      </c>
    </row>
    <row r="6" spans="1:11" ht="24" customHeight="1">
      <c r="A6" s="874"/>
      <c r="B6" s="875"/>
      <c r="C6" s="1573" t="s">
        <v>36</v>
      </c>
      <c r="D6" s="1574"/>
      <c r="E6" s="1574"/>
      <c r="F6" s="1574"/>
      <c r="G6" s="1574"/>
      <c r="H6" s="1574"/>
      <c r="I6" s="1575"/>
      <c r="J6" s="876"/>
      <c r="K6" s="877"/>
    </row>
    <row r="7" spans="1:11" ht="24" customHeight="1">
      <c r="A7" s="878"/>
      <c r="C7" s="1576" t="s">
        <v>262</v>
      </c>
      <c r="D7" s="879" t="s">
        <v>263</v>
      </c>
      <c r="E7" s="1573" t="s">
        <v>264</v>
      </c>
      <c r="F7" s="1579"/>
      <c r="G7" s="1579"/>
      <c r="H7" s="1579"/>
      <c r="I7" s="1580"/>
      <c r="J7" s="1581"/>
      <c r="K7" s="1582"/>
    </row>
    <row r="8" spans="1:11" ht="24" customHeight="1">
      <c r="A8" s="878"/>
      <c r="C8" s="1577"/>
      <c r="D8" s="1576" t="s">
        <v>37</v>
      </c>
      <c r="E8" s="1576" t="s">
        <v>136</v>
      </c>
      <c r="F8" s="1573" t="s">
        <v>137</v>
      </c>
      <c r="G8" s="1579"/>
      <c r="H8" s="1580"/>
      <c r="I8" s="1583" t="s">
        <v>138</v>
      </c>
      <c r="J8" s="1581"/>
      <c r="K8" s="1582"/>
    </row>
    <row r="9" spans="1:11" ht="24" customHeight="1">
      <c r="A9" s="878"/>
      <c r="C9" s="1578"/>
      <c r="D9" s="1578"/>
      <c r="E9" s="1578"/>
      <c r="F9" s="880" t="s">
        <v>139</v>
      </c>
      <c r="G9" s="881" t="s">
        <v>140</v>
      </c>
      <c r="H9" s="882" t="s">
        <v>141</v>
      </c>
      <c r="I9" s="1584"/>
      <c r="J9" s="1581"/>
      <c r="K9" s="1582"/>
    </row>
    <row r="10" spans="1:9" ht="24" customHeight="1">
      <c r="A10" s="883" t="s">
        <v>321</v>
      </c>
      <c r="B10" s="884"/>
      <c r="C10" s="885">
        <v>30043</v>
      </c>
      <c r="D10" s="885">
        <v>18585</v>
      </c>
      <c r="E10" s="885">
        <v>30043</v>
      </c>
      <c r="F10" s="885">
        <v>840</v>
      </c>
      <c r="G10" s="885">
        <v>59032</v>
      </c>
      <c r="H10" s="885">
        <v>15097</v>
      </c>
      <c r="I10" s="885">
        <v>105013</v>
      </c>
    </row>
    <row r="11" spans="1:9" ht="24" customHeight="1">
      <c r="A11" s="883" t="s">
        <v>38</v>
      </c>
      <c r="B11" s="884"/>
      <c r="C11" s="885"/>
      <c r="D11" s="885"/>
      <c r="E11" s="885"/>
      <c r="F11" s="885"/>
      <c r="G11" s="885"/>
      <c r="H11" s="885"/>
      <c r="I11" s="885"/>
    </row>
    <row r="12" spans="1:9" ht="24" customHeight="1">
      <c r="A12" s="883"/>
      <c r="B12" s="886" t="s">
        <v>323</v>
      </c>
      <c r="C12" s="885"/>
      <c r="D12" s="885"/>
      <c r="E12" s="399"/>
      <c r="F12" s="399"/>
      <c r="G12" s="399"/>
      <c r="H12" s="399">
        <v>-2630</v>
      </c>
      <c r="I12" s="399">
        <v>-2630</v>
      </c>
    </row>
    <row r="13" spans="1:9" ht="24" customHeight="1">
      <c r="A13" s="883"/>
      <c r="B13" s="884" t="s">
        <v>598</v>
      </c>
      <c r="C13" s="885"/>
      <c r="D13" s="885"/>
      <c r="E13" s="399"/>
      <c r="F13" s="399"/>
      <c r="G13" s="399"/>
      <c r="H13" s="399">
        <v>-50</v>
      </c>
      <c r="I13" s="399">
        <v>-50</v>
      </c>
    </row>
    <row r="14" spans="1:9" ht="24" customHeight="1">
      <c r="A14" s="883"/>
      <c r="B14" s="884" t="s">
        <v>191</v>
      </c>
      <c r="C14" s="885"/>
      <c r="D14" s="885"/>
      <c r="E14" s="399"/>
      <c r="F14" s="399"/>
      <c r="G14" s="399"/>
      <c r="H14" s="399">
        <v>20079</v>
      </c>
      <c r="I14" s="399">
        <v>20079</v>
      </c>
    </row>
    <row r="15" spans="1:9" ht="24" customHeight="1">
      <c r="A15" s="883"/>
      <c r="B15" s="884" t="s">
        <v>39</v>
      </c>
      <c r="C15" s="885"/>
      <c r="D15" s="885"/>
      <c r="E15" s="399"/>
      <c r="F15" s="399"/>
      <c r="G15" s="399">
        <v>11000</v>
      </c>
      <c r="H15" s="399">
        <v>-11000</v>
      </c>
      <c r="I15" s="887">
        <v>0</v>
      </c>
    </row>
    <row r="16" spans="1:9" ht="24" customHeight="1">
      <c r="A16" s="883"/>
      <c r="B16" s="884" t="s">
        <v>283</v>
      </c>
      <c r="C16" s="885"/>
      <c r="D16" s="885"/>
      <c r="E16" s="399"/>
      <c r="F16" s="399"/>
      <c r="G16" s="399"/>
      <c r="H16" s="399"/>
      <c r="I16" s="399"/>
    </row>
    <row r="17" spans="1:9" ht="24" customHeight="1">
      <c r="A17" s="883"/>
      <c r="B17" s="884" t="s">
        <v>284</v>
      </c>
      <c r="C17" s="885"/>
      <c r="D17" s="885"/>
      <c r="E17" s="399"/>
      <c r="F17" s="399"/>
      <c r="G17" s="399"/>
      <c r="H17" s="399">
        <v>-9</v>
      </c>
      <c r="I17" s="399">
        <v>-9</v>
      </c>
    </row>
    <row r="18" spans="1:9" ht="36" customHeight="1">
      <c r="A18" s="883"/>
      <c r="B18" s="888" t="s">
        <v>40</v>
      </c>
      <c r="C18" s="885"/>
      <c r="D18" s="885"/>
      <c r="E18" s="885"/>
      <c r="F18" s="885"/>
      <c r="G18" s="885"/>
      <c r="H18" s="885"/>
      <c r="I18" s="885"/>
    </row>
    <row r="19" spans="1:9" ht="24" customHeight="1">
      <c r="A19" s="883" t="s">
        <v>41</v>
      </c>
      <c r="B19" s="884"/>
      <c r="C19" s="887">
        <v>0</v>
      </c>
      <c r="D19" s="887">
        <v>0</v>
      </c>
      <c r="E19" s="887">
        <v>0</v>
      </c>
      <c r="F19" s="887">
        <v>0</v>
      </c>
      <c r="G19" s="399">
        <v>11000</v>
      </c>
      <c r="H19" s="399">
        <v>6389</v>
      </c>
      <c r="I19" s="399">
        <v>17389</v>
      </c>
    </row>
    <row r="20" spans="1:9" ht="24" customHeight="1">
      <c r="A20" s="883" t="s">
        <v>42</v>
      </c>
      <c r="B20" s="884"/>
      <c r="C20" s="399">
        <v>30043</v>
      </c>
      <c r="D20" s="399">
        <v>18585</v>
      </c>
      <c r="E20" s="399">
        <v>30043</v>
      </c>
      <c r="F20" s="399">
        <v>840</v>
      </c>
      <c r="G20" s="399">
        <v>70032</v>
      </c>
      <c r="H20" s="399">
        <v>21487</v>
      </c>
      <c r="I20" s="399">
        <v>122402</v>
      </c>
    </row>
    <row r="21" spans="3:11" ht="13.5" customHeight="1">
      <c r="C21" s="889"/>
      <c r="D21" s="889"/>
      <c r="E21" s="889"/>
      <c r="F21" s="889"/>
      <c r="G21" s="889"/>
      <c r="H21" s="889"/>
      <c r="I21" s="889"/>
      <c r="J21" s="889"/>
      <c r="K21" s="889"/>
    </row>
    <row r="22" ht="14.25" customHeight="1"/>
    <row r="23" spans="1:9" ht="24" customHeight="1">
      <c r="A23" s="874"/>
      <c r="B23" s="875"/>
      <c r="C23" s="1573" t="s">
        <v>316</v>
      </c>
      <c r="D23" s="1580"/>
      <c r="E23" s="1573" t="s">
        <v>289</v>
      </c>
      <c r="F23" s="1579"/>
      <c r="G23" s="1580"/>
      <c r="H23" s="1576" t="s">
        <v>43</v>
      </c>
      <c r="I23" s="1576" t="s">
        <v>291</v>
      </c>
    </row>
    <row r="24" spans="1:9" ht="35.25" customHeight="1">
      <c r="A24" s="878"/>
      <c r="C24" s="890" t="s">
        <v>265</v>
      </c>
      <c r="D24" s="880" t="s">
        <v>317</v>
      </c>
      <c r="E24" s="891" t="s">
        <v>44</v>
      </c>
      <c r="F24" s="892" t="s">
        <v>45</v>
      </c>
      <c r="G24" s="892" t="s">
        <v>46</v>
      </c>
      <c r="H24" s="1578"/>
      <c r="I24" s="1578"/>
    </row>
    <row r="25" spans="1:9" ht="24" customHeight="1">
      <c r="A25" s="883" t="s">
        <v>321</v>
      </c>
      <c r="B25" s="884"/>
      <c r="C25" s="399">
        <v>-2044</v>
      </c>
      <c r="D25" s="399">
        <v>151598</v>
      </c>
      <c r="E25" s="885">
        <v>7202</v>
      </c>
      <c r="F25" s="887">
        <v>0</v>
      </c>
      <c r="G25" s="885">
        <v>7202</v>
      </c>
      <c r="H25" s="887">
        <v>0</v>
      </c>
      <c r="I25" s="885">
        <v>158800</v>
      </c>
    </row>
    <row r="26" spans="1:9" ht="24" customHeight="1">
      <c r="A26" s="883" t="s">
        <v>47</v>
      </c>
      <c r="B26" s="884"/>
      <c r="C26" s="885"/>
      <c r="D26" s="885"/>
      <c r="E26" s="885"/>
      <c r="F26" s="885"/>
      <c r="G26" s="885"/>
      <c r="H26" s="885"/>
      <c r="I26" s="885"/>
    </row>
    <row r="27" spans="1:9" ht="24" customHeight="1">
      <c r="A27" s="883"/>
      <c r="B27" s="886" t="s">
        <v>323</v>
      </c>
      <c r="C27" s="399"/>
      <c r="D27" s="399">
        <v>-2630</v>
      </c>
      <c r="E27" s="399"/>
      <c r="F27" s="399"/>
      <c r="G27" s="399"/>
      <c r="H27" s="399"/>
      <c r="I27" s="399">
        <v>-2630</v>
      </c>
    </row>
    <row r="28" spans="1:9" ht="24" customHeight="1">
      <c r="A28" s="883"/>
      <c r="B28" s="884" t="s">
        <v>598</v>
      </c>
      <c r="C28" s="399"/>
      <c r="D28" s="399">
        <v>-50</v>
      </c>
      <c r="E28" s="399"/>
      <c r="F28" s="399"/>
      <c r="G28" s="399"/>
      <c r="H28" s="399"/>
      <c r="I28" s="399">
        <v>-50</v>
      </c>
    </row>
    <row r="29" spans="1:9" ht="24" customHeight="1">
      <c r="A29" s="883"/>
      <c r="B29" s="884" t="s">
        <v>282</v>
      </c>
      <c r="C29" s="399"/>
      <c r="D29" s="399">
        <v>20079</v>
      </c>
      <c r="E29" s="399"/>
      <c r="F29" s="399"/>
      <c r="G29" s="399"/>
      <c r="H29" s="399"/>
      <c r="I29" s="399">
        <v>20079</v>
      </c>
    </row>
    <row r="30" spans="1:9" ht="24" customHeight="1">
      <c r="A30" s="883"/>
      <c r="B30" s="884" t="s">
        <v>39</v>
      </c>
      <c r="C30" s="885"/>
      <c r="D30" s="887">
        <v>0</v>
      </c>
      <c r="E30" s="399"/>
      <c r="F30" s="399"/>
      <c r="G30" s="399"/>
      <c r="H30" s="399"/>
      <c r="I30" s="887">
        <v>0</v>
      </c>
    </row>
    <row r="31" spans="1:9" ht="24" customHeight="1">
      <c r="A31" s="883"/>
      <c r="B31" s="884" t="s">
        <v>283</v>
      </c>
      <c r="C31" s="399">
        <v>-168</v>
      </c>
      <c r="D31" s="399">
        <v>-168</v>
      </c>
      <c r="E31" s="399"/>
      <c r="F31" s="399"/>
      <c r="G31" s="399"/>
      <c r="H31" s="399"/>
      <c r="I31" s="399">
        <v>-168</v>
      </c>
    </row>
    <row r="32" spans="1:9" ht="24" customHeight="1">
      <c r="A32" s="883"/>
      <c r="B32" s="884" t="s">
        <v>284</v>
      </c>
      <c r="C32" s="399">
        <v>259</v>
      </c>
      <c r="D32" s="399">
        <v>249</v>
      </c>
      <c r="E32" s="399"/>
      <c r="F32" s="399"/>
      <c r="G32" s="399"/>
      <c r="H32" s="399"/>
      <c r="I32" s="399">
        <v>249</v>
      </c>
    </row>
    <row r="33" spans="1:9" ht="36" customHeight="1">
      <c r="A33" s="883"/>
      <c r="B33" s="888" t="s">
        <v>48</v>
      </c>
      <c r="C33" s="885"/>
      <c r="D33" s="885"/>
      <c r="E33" s="399">
        <v>878</v>
      </c>
      <c r="F33" s="399">
        <v>58</v>
      </c>
      <c r="G33" s="399">
        <v>936</v>
      </c>
      <c r="H33" s="399">
        <v>68</v>
      </c>
      <c r="I33" s="399">
        <v>1004</v>
      </c>
    </row>
    <row r="34" spans="1:9" ht="24" customHeight="1">
      <c r="A34" s="883" t="s">
        <v>49</v>
      </c>
      <c r="B34" s="884"/>
      <c r="C34" s="399">
        <v>90</v>
      </c>
      <c r="D34" s="399">
        <v>17480</v>
      </c>
      <c r="E34" s="399">
        <v>878</v>
      </c>
      <c r="F34" s="399">
        <v>58</v>
      </c>
      <c r="G34" s="399">
        <v>936</v>
      </c>
      <c r="H34" s="399">
        <v>68</v>
      </c>
      <c r="I34" s="399">
        <v>18485</v>
      </c>
    </row>
    <row r="35" spans="1:9" ht="24" customHeight="1">
      <c r="A35" s="883" t="s">
        <v>332</v>
      </c>
      <c r="B35" s="884"/>
      <c r="C35" s="399">
        <v>-1953</v>
      </c>
      <c r="D35" s="399">
        <v>169078</v>
      </c>
      <c r="E35" s="399">
        <v>8080</v>
      </c>
      <c r="F35" s="399">
        <v>58</v>
      </c>
      <c r="G35" s="399">
        <v>8138</v>
      </c>
      <c r="H35" s="399">
        <v>68</v>
      </c>
      <c r="I35" s="399">
        <v>177285</v>
      </c>
    </row>
  </sheetData>
  <mergeCells count="15">
    <mergeCell ref="C23:D23"/>
    <mergeCell ref="E23:G23"/>
    <mergeCell ref="H23:H24"/>
    <mergeCell ref="I23:I24"/>
    <mergeCell ref="J7:J9"/>
    <mergeCell ref="K7:K9"/>
    <mergeCell ref="D8:D9"/>
    <mergeCell ref="E8:E9"/>
    <mergeCell ref="F8:H8"/>
    <mergeCell ref="I8:I9"/>
    <mergeCell ref="B2:B3"/>
    <mergeCell ref="F2:H3"/>
    <mergeCell ref="C6:I6"/>
    <mergeCell ref="C7:C9"/>
    <mergeCell ref="E7:I7"/>
  </mergeCells>
  <printOptions/>
  <pageMargins left="0.3937007874015748" right="0.3937007874015748" top="0.7874015748031497" bottom="0.3937007874015748" header="0.5118110236220472" footer="0.5118110236220472"/>
  <pageSetup horizontalDpi="300" verticalDpi="300" orientation="portrait" paperSize="9" scale="75" r:id="rId2"/>
  <headerFooter alignWithMargins="0">
    <oddHeader>&amp;C&amp;A</oddHeader>
  </headerFooter>
  <drawing r:id="rId1"/>
</worksheet>
</file>

<file path=xl/worksheets/sheet31.xml><?xml version="1.0" encoding="utf-8"?>
<worksheet xmlns="http://schemas.openxmlformats.org/spreadsheetml/2006/main" xmlns:r="http://schemas.openxmlformats.org/officeDocument/2006/relationships">
  <dimension ref="B2:R27"/>
  <sheetViews>
    <sheetView workbookViewId="0" topLeftCell="A1">
      <selection activeCell="A1" sqref="A1"/>
    </sheetView>
  </sheetViews>
  <sheetFormatPr defaultColWidth="9.00390625" defaultRowHeight="13.5"/>
  <cols>
    <col min="1" max="1" width="5.875" style="894" customWidth="1"/>
    <col min="2" max="2" width="24.75390625" style="894" customWidth="1"/>
    <col min="3" max="11" width="12.625" style="894" customWidth="1"/>
    <col min="12" max="12" width="11.375" style="894" customWidth="1"/>
    <col min="13" max="13" width="11.75390625" style="894" customWidth="1"/>
    <col min="14" max="14" width="12.00390625" style="894" customWidth="1"/>
    <col min="15" max="15" width="10.375" style="894" customWidth="1"/>
    <col min="16" max="16" width="12.625" style="894" customWidth="1"/>
    <col min="17" max="17" width="11.625" style="894" customWidth="1"/>
    <col min="18" max="18" width="12.625" style="894" customWidth="1"/>
    <col min="19" max="16384" width="9.00390625" style="894" customWidth="1"/>
  </cols>
  <sheetData>
    <row r="2" spans="2:14" ht="13.5">
      <c r="B2" s="893"/>
      <c r="C2" s="893"/>
      <c r="D2" s="893"/>
      <c r="E2" s="893"/>
      <c r="F2" s="893"/>
      <c r="G2" s="893"/>
      <c r="I2" s="893"/>
      <c r="J2" s="893"/>
      <c r="K2" s="893"/>
      <c r="L2" s="893"/>
      <c r="M2" s="893"/>
      <c r="N2" s="893"/>
    </row>
    <row r="3" ht="13.5">
      <c r="C3" s="894" t="s">
        <v>50</v>
      </c>
    </row>
    <row r="4" spans="2:14" ht="13.5">
      <c r="B4" s="893" t="s">
        <v>51</v>
      </c>
      <c r="C4" s="893"/>
      <c r="D4" s="893"/>
      <c r="E4" s="895" t="s">
        <v>419</v>
      </c>
      <c r="F4" s="893"/>
      <c r="I4" s="893"/>
      <c r="J4" s="893"/>
      <c r="K4" s="893"/>
      <c r="L4" s="893"/>
      <c r="M4" s="893"/>
      <c r="N4" s="893"/>
    </row>
    <row r="5" spans="2:14" ht="13.5">
      <c r="B5" s="893"/>
      <c r="C5" s="895" t="s">
        <v>52</v>
      </c>
      <c r="D5" s="893"/>
      <c r="E5" s="893"/>
      <c r="F5" s="893"/>
      <c r="G5" s="893"/>
      <c r="I5" s="893"/>
      <c r="J5" s="893"/>
      <c r="K5" s="893"/>
      <c r="L5" s="893"/>
      <c r="M5" s="893"/>
      <c r="N5" s="893"/>
    </row>
    <row r="6" spans="2:14" ht="13.5">
      <c r="B6" s="893"/>
      <c r="C6" s="893"/>
      <c r="D6" s="893"/>
      <c r="E6" s="893"/>
      <c r="F6" s="893"/>
      <c r="G6" s="893"/>
      <c r="I6" s="893"/>
      <c r="J6" s="893"/>
      <c r="K6" s="893"/>
      <c r="L6" s="893"/>
      <c r="M6" s="893"/>
      <c r="N6" s="893"/>
    </row>
    <row r="7" spans="2:18" ht="13.5">
      <c r="B7" s="893"/>
      <c r="C7" s="893"/>
      <c r="D7" s="893"/>
      <c r="E7" s="893"/>
      <c r="F7" s="893"/>
      <c r="G7" s="893"/>
      <c r="I7" s="893"/>
      <c r="J7" s="893"/>
      <c r="K7" s="893"/>
      <c r="L7" s="893"/>
      <c r="M7" s="893"/>
      <c r="N7" s="893"/>
      <c r="R7" s="896" t="s">
        <v>142</v>
      </c>
    </row>
    <row r="8" spans="2:18" ht="13.5" customHeight="1">
      <c r="B8" s="1585"/>
      <c r="C8" s="1586" t="s">
        <v>143</v>
      </c>
      <c r="D8" s="1586"/>
      <c r="E8" s="1586"/>
      <c r="F8" s="1586"/>
      <c r="G8" s="1586"/>
      <c r="H8" s="1586"/>
      <c r="I8" s="1586"/>
      <c r="J8" s="1586"/>
      <c r="K8" s="1586"/>
      <c r="L8" s="1586"/>
      <c r="M8" s="1586"/>
      <c r="N8" s="1586" t="s">
        <v>144</v>
      </c>
      <c r="O8" s="1586"/>
      <c r="P8" s="1586"/>
      <c r="Q8" s="1587" t="s">
        <v>145</v>
      </c>
      <c r="R8" s="1587" t="s">
        <v>146</v>
      </c>
    </row>
    <row r="9" spans="2:18" ht="13.5" customHeight="1">
      <c r="B9" s="1585"/>
      <c r="C9" s="1588" t="s">
        <v>147</v>
      </c>
      <c r="D9" s="1586" t="s">
        <v>148</v>
      </c>
      <c r="E9" s="1586"/>
      <c r="F9" s="1586"/>
      <c r="G9" s="1586" t="s">
        <v>149</v>
      </c>
      <c r="H9" s="1586"/>
      <c r="I9" s="1586"/>
      <c r="J9" s="1586"/>
      <c r="K9" s="1586"/>
      <c r="L9" s="1587" t="s">
        <v>150</v>
      </c>
      <c r="M9" s="1587" t="s">
        <v>151</v>
      </c>
      <c r="N9" s="1587" t="s">
        <v>152</v>
      </c>
      <c r="O9" s="1587" t="s">
        <v>153</v>
      </c>
      <c r="P9" s="1587" t="s">
        <v>154</v>
      </c>
      <c r="Q9" s="1587"/>
      <c r="R9" s="1587"/>
    </row>
    <row r="10" spans="2:18" ht="13.5" customHeight="1">
      <c r="B10" s="1585"/>
      <c r="C10" s="1589"/>
      <c r="D10" s="1587" t="s">
        <v>155</v>
      </c>
      <c r="E10" s="1587" t="s">
        <v>156</v>
      </c>
      <c r="F10" s="1587" t="s">
        <v>157</v>
      </c>
      <c r="G10" s="1587" t="s">
        <v>158</v>
      </c>
      <c r="H10" s="1586" t="s">
        <v>159</v>
      </c>
      <c r="I10" s="1586"/>
      <c r="J10" s="1586"/>
      <c r="K10" s="1587" t="s">
        <v>160</v>
      </c>
      <c r="L10" s="1587"/>
      <c r="M10" s="1587"/>
      <c r="N10" s="1587"/>
      <c r="O10" s="1587"/>
      <c r="P10" s="1587"/>
      <c r="Q10" s="1587"/>
      <c r="R10" s="1587"/>
    </row>
    <row r="11" spans="2:18" s="898" customFormat="1" ht="13.5">
      <c r="B11" s="1585"/>
      <c r="C11" s="1590"/>
      <c r="D11" s="1587"/>
      <c r="E11" s="1587"/>
      <c r="F11" s="1587"/>
      <c r="G11" s="1587"/>
      <c r="H11" s="897" t="s">
        <v>161</v>
      </c>
      <c r="I11" s="897" t="s">
        <v>162</v>
      </c>
      <c r="J11" s="897" t="s">
        <v>163</v>
      </c>
      <c r="K11" s="1587"/>
      <c r="L11" s="1587"/>
      <c r="M11" s="1587"/>
      <c r="N11" s="1587"/>
      <c r="O11" s="1587"/>
      <c r="P11" s="1587"/>
      <c r="Q11" s="1587"/>
      <c r="R11" s="1587"/>
    </row>
    <row r="12" spans="2:18" ht="13.5">
      <c r="B12" s="899" t="s">
        <v>164</v>
      </c>
      <c r="C12" s="900">
        <v>8670</v>
      </c>
      <c r="D12" s="900">
        <v>5267</v>
      </c>
      <c r="E12" s="900"/>
      <c r="F12" s="900">
        <v>5267</v>
      </c>
      <c r="G12" s="900">
        <v>8670</v>
      </c>
      <c r="H12" s="900">
        <v>43932</v>
      </c>
      <c r="I12" s="900">
        <v>501</v>
      </c>
      <c r="J12" s="900">
        <v>-4879</v>
      </c>
      <c r="K12" s="900">
        <v>48223</v>
      </c>
      <c r="L12" s="900">
        <v>-260</v>
      </c>
      <c r="M12" s="900">
        <v>61900</v>
      </c>
      <c r="N12" s="900">
        <v>4038</v>
      </c>
      <c r="O12" s="900"/>
      <c r="P12" s="900">
        <v>4038</v>
      </c>
      <c r="Q12" s="900"/>
      <c r="R12" s="900">
        <v>65939</v>
      </c>
    </row>
    <row r="13" spans="2:18" ht="13.5">
      <c r="B13" s="901" t="s">
        <v>165</v>
      </c>
      <c r="C13" s="902"/>
      <c r="D13" s="902"/>
      <c r="E13" s="902"/>
      <c r="F13" s="902"/>
      <c r="G13" s="902"/>
      <c r="H13" s="902"/>
      <c r="I13" s="902"/>
      <c r="J13" s="902"/>
      <c r="K13" s="902"/>
      <c r="L13" s="902"/>
      <c r="M13" s="902"/>
      <c r="N13" s="902"/>
      <c r="O13" s="902"/>
      <c r="P13" s="902"/>
      <c r="Q13" s="902"/>
      <c r="R13" s="902">
        <v>0</v>
      </c>
    </row>
    <row r="14" spans="2:18" ht="13.5">
      <c r="B14" s="903" t="s">
        <v>166</v>
      </c>
      <c r="C14" s="904"/>
      <c r="D14" s="904"/>
      <c r="E14" s="904"/>
      <c r="F14" s="904"/>
      <c r="G14" s="904"/>
      <c r="H14" s="904"/>
      <c r="I14" s="904"/>
      <c r="J14" s="904"/>
      <c r="K14" s="904"/>
      <c r="L14" s="904"/>
      <c r="M14" s="904">
        <v>1</v>
      </c>
      <c r="N14" s="904"/>
      <c r="O14" s="904"/>
      <c r="P14" s="904"/>
      <c r="Q14" s="904"/>
      <c r="R14" s="904">
        <v>1</v>
      </c>
    </row>
    <row r="15" spans="2:18" ht="13.5">
      <c r="B15" s="903" t="s">
        <v>167</v>
      </c>
      <c r="C15" s="904"/>
      <c r="D15" s="904"/>
      <c r="E15" s="904"/>
      <c r="F15" s="904"/>
      <c r="G15" s="904"/>
      <c r="H15" s="904"/>
      <c r="I15" s="904"/>
      <c r="J15" s="904">
        <v>-286</v>
      </c>
      <c r="K15" s="904">
        <v>-286</v>
      </c>
      <c r="L15" s="904"/>
      <c r="M15" s="904">
        <v>-286</v>
      </c>
      <c r="N15" s="904"/>
      <c r="O15" s="904"/>
      <c r="P15" s="904"/>
      <c r="Q15" s="904"/>
      <c r="R15" s="904">
        <v>-286</v>
      </c>
    </row>
    <row r="16" spans="2:18" ht="13.5">
      <c r="B16" s="903" t="s">
        <v>168</v>
      </c>
      <c r="C16" s="904"/>
      <c r="D16" s="904"/>
      <c r="E16" s="904"/>
      <c r="F16" s="904"/>
      <c r="G16" s="904"/>
      <c r="H16" s="904"/>
      <c r="I16" s="904"/>
      <c r="J16" s="904">
        <v>-286</v>
      </c>
      <c r="K16" s="904">
        <v>-286</v>
      </c>
      <c r="L16" s="904"/>
      <c r="M16" s="904">
        <v>-286</v>
      </c>
      <c r="N16" s="904"/>
      <c r="O16" s="904"/>
      <c r="P16" s="904"/>
      <c r="Q16" s="904"/>
      <c r="R16" s="904">
        <v>-286</v>
      </c>
    </row>
    <row r="17" spans="2:18" ht="13.5">
      <c r="B17" s="903" t="s">
        <v>169</v>
      </c>
      <c r="C17" s="904"/>
      <c r="D17" s="904"/>
      <c r="E17" s="904"/>
      <c r="F17" s="904"/>
      <c r="G17" s="904"/>
      <c r="H17" s="904">
        <v>-6000</v>
      </c>
      <c r="I17" s="904"/>
      <c r="J17" s="904">
        <v>6000</v>
      </c>
      <c r="K17" s="904"/>
      <c r="L17" s="904"/>
      <c r="M17" s="904"/>
      <c r="N17" s="904"/>
      <c r="O17" s="904"/>
      <c r="P17" s="904"/>
      <c r="Q17" s="904"/>
      <c r="R17" s="904">
        <v>0</v>
      </c>
    </row>
    <row r="18" spans="2:18" ht="13.5">
      <c r="B18" s="903" t="s">
        <v>170</v>
      </c>
      <c r="C18" s="904"/>
      <c r="D18" s="904"/>
      <c r="E18" s="904"/>
      <c r="F18" s="904"/>
      <c r="G18" s="904"/>
      <c r="H18" s="904"/>
      <c r="I18" s="904"/>
      <c r="J18" s="904">
        <v>3029</v>
      </c>
      <c r="K18" s="904">
        <v>3029</v>
      </c>
      <c r="L18" s="904"/>
      <c r="M18" s="904">
        <v>3029</v>
      </c>
      <c r="N18" s="904"/>
      <c r="O18" s="904"/>
      <c r="P18" s="904"/>
      <c r="Q18" s="904"/>
      <c r="R18" s="904">
        <v>3029</v>
      </c>
    </row>
    <row r="19" spans="2:18" ht="13.5">
      <c r="B19" s="903" t="s">
        <v>171</v>
      </c>
      <c r="C19" s="904"/>
      <c r="D19" s="904"/>
      <c r="E19" s="904"/>
      <c r="F19" s="904"/>
      <c r="G19" s="904"/>
      <c r="H19" s="904"/>
      <c r="I19" s="904"/>
      <c r="J19" s="904"/>
      <c r="K19" s="904"/>
      <c r="L19" s="904">
        <v>-14</v>
      </c>
      <c r="M19" s="904">
        <v>-14</v>
      </c>
      <c r="N19" s="904"/>
      <c r="O19" s="904"/>
      <c r="P19" s="904"/>
      <c r="Q19" s="904"/>
      <c r="R19" s="904">
        <v>-14</v>
      </c>
    </row>
    <row r="20" spans="2:18" ht="13.5">
      <c r="B20" s="903" t="s">
        <v>172</v>
      </c>
      <c r="C20" s="904"/>
      <c r="D20" s="904"/>
      <c r="E20" s="904"/>
      <c r="F20" s="904"/>
      <c r="G20" s="904"/>
      <c r="H20" s="904"/>
      <c r="I20" s="904"/>
      <c r="J20" s="904"/>
      <c r="K20" s="904"/>
      <c r="L20" s="904">
        <v>10</v>
      </c>
      <c r="M20" s="904">
        <v>9</v>
      </c>
      <c r="N20" s="904"/>
      <c r="O20" s="904"/>
      <c r="P20" s="904"/>
      <c r="Q20" s="904"/>
      <c r="R20" s="904">
        <v>9</v>
      </c>
    </row>
    <row r="21" spans="2:18" ht="27">
      <c r="B21" s="905" t="s">
        <v>173</v>
      </c>
      <c r="C21" s="900"/>
      <c r="D21" s="900"/>
      <c r="E21" s="900"/>
      <c r="F21" s="900"/>
      <c r="G21" s="900"/>
      <c r="H21" s="900"/>
      <c r="I21" s="900"/>
      <c r="J21" s="900"/>
      <c r="K21" s="900"/>
      <c r="L21" s="900"/>
      <c r="M21" s="900"/>
      <c r="N21" s="900">
        <v>-1011</v>
      </c>
      <c r="O21" s="900">
        <v>32</v>
      </c>
      <c r="P21" s="900">
        <v>-979</v>
      </c>
      <c r="Q21" s="900"/>
      <c r="R21" s="900">
        <v>-979</v>
      </c>
    </row>
    <row r="22" spans="2:18" ht="18.75" customHeight="1">
      <c r="B22" s="906" t="s">
        <v>174</v>
      </c>
      <c r="C22" s="907"/>
      <c r="D22" s="907"/>
      <c r="E22" s="907"/>
      <c r="F22" s="907"/>
      <c r="G22" s="907"/>
      <c r="H22" s="907">
        <v>-6000</v>
      </c>
      <c r="I22" s="907"/>
      <c r="J22" s="907">
        <v>8456</v>
      </c>
      <c r="K22" s="907">
        <v>2456</v>
      </c>
      <c r="L22" s="907">
        <v>-4</v>
      </c>
      <c r="M22" s="907">
        <v>2452</v>
      </c>
      <c r="N22" s="907">
        <v>-1011</v>
      </c>
      <c r="O22" s="907">
        <v>32</v>
      </c>
      <c r="P22" s="907">
        <v>-979</v>
      </c>
      <c r="Q22" s="907"/>
      <c r="R22" s="907">
        <v>1473</v>
      </c>
    </row>
    <row r="23" spans="2:18" ht="13.5">
      <c r="B23" s="908" t="s">
        <v>175</v>
      </c>
      <c r="C23" s="902">
        <v>8670</v>
      </c>
      <c r="D23" s="902">
        <v>5267</v>
      </c>
      <c r="E23" s="902"/>
      <c r="F23" s="902">
        <v>5267</v>
      </c>
      <c r="G23" s="902">
        <v>8670</v>
      </c>
      <c r="H23" s="902">
        <v>37932</v>
      </c>
      <c r="I23" s="902">
        <v>501</v>
      </c>
      <c r="J23" s="902">
        <v>3576</v>
      </c>
      <c r="K23" s="902">
        <v>50679</v>
      </c>
      <c r="L23" s="902">
        <v>-265</v>
      </c>
      <c r="M23" s="902">
        <v>64352</v>
      </c>
      <c r="N23" s="902">
        <v>3026</v>
      </c>
      <c r="O23" s="902">
        <v>32</v>
      </c>
      <c r="P23" s="902">
        <v>3059</v>
      </c>
      <c r="Q23" s="902"/>
      <c r="R23" s="902">
        <v>67412</v>
      </c>
    </row>
    <row r="24" spans="2:18" ht="13.5">
      <c r="B24" s="909" t="s">
        <v>176</v>
      </c>
      <c r="C24" s="907">
        <v>8670</v>
      </c>
      <c r="D24" s="907">
        <v>5267</v>
      </c>
      <c r="E24" s="907"/>
      <c r="F24" s="907">
        <v>5267</v>
      </c>
      <c r="G24" s="907">
        <v>8670</v>
      </c>
      <c r="H24" s="907">
        <v>37932</v>
      </c>
      <c r="I24" s="907">
        <v>501</v>
      </c>
      <c r="J24" s="907">
        <v>3576</v>
      </c>
      <c r="K24" s="907">
        <v>50679</v>
      </c>
      <c r="L24" s="907">
        <v>-265</v>
      </c>
      <c r="M24" s="907">
        <v>64352</v>
      </c>
      <c r="N24" s="907">
        <v>3026</v>
      </c>
      <c r="O24" s="907">
        <v>32</v>
      </c>
      <c r="P24" s="907">
        <v>3059</v>
      </c>
      <c r="Q24" s="907"/>
      <c r="R24" s="907">
        <v>67412</v>
      </c>
    </row>
    <row r="25" spans="2:18" ht="13.5">
      <c r="B25" s="910"/>
      <c r="C25" s="911"/>
      <c r="D25" s="911"/>
      <c r="E25" s="911"/>
      <c r="F25" s="911"/>
      <c r="G25" s="911"/>
      <c r="H25" s="911"/>
      <c r="I25" s="911"/>
      <c r="J25" s="911"/>
      <c r="K25" s="911"/>
      <c r="L25" s="911"/>
      <c r="M25" s="911"/>
      <c r="N25" s="911"/>
      <c r="O25" s="911"/>
      <c r="P25" s="911"/>
      <c r="Q25" s="911"/>
      <c r="R25" s="911"/>
    </row>
    <row r="27" spans="2:18" ht="13.5">
      <c r="B27" s="910"/>
      <c r="C27" s="910"/>
      <c r="D27" s="910"/>
      <c r="E27" s="910"/>
      <c r="F27" s="910"/>
      <c r="G27" s="910"/>
      <c r="H27" s="910"/>
      <c r="I27" s="910"/>
      <c r="J27" s="910"/>
      <c r="K27" s="910"/>
      <c r="L27" s="910"/>
      <c r="M27" s="910"/>
      <c r="N27" s="910"/>
      <c r="O27" s="910"/>
      <c r="P27" s="910"/>
      <c r="Q27" s="910"/>
      <c r="R27" s="910"/>
    </row>
  </sheetData>
  <mergeCells count="19">
    <mergeCell ref="R8:R11"/>
    <mergeCell ref="C9:C11"/>
    <mergeCell ref="D9:F9"/>
    <mergeCell ref="G9:K9"/>
    <mergeCell ref="L9:L11"/>
    <mergeCell ref="M9:M11"/>
    <mergeCell ref="N9:N11"/>
    <mergeCell ref="O9:O11"/>
    <mergeCell ref="P9:P11"/>
    <mergeCell ref="D10:D11"/>
    <mergeCell ref="B8:B11"/>
    <mergeCell ref="C8:M8"/>
    <mergeCell ref="N8:P8"/>
    <mergeCell ref="Q8:Q11"/>
    <mergeCell ref="E10:E11"/>
    <mergeCell ref="F10:F11"/>
    <mergeCell ref="G10:G11"/>
    <mergeCell ref="H10:J10"/>
    <mergeCell ref="K10:K11"/>
  </mergeCells>
  <printOptions/>
  <pageMargins left="0.3937007874015748" right="0.3937007874015748" top="0.7874015748031497" bottom="0.3937007874015748" header="0.5118110236220472" footer="0.5118110236220472"/>
  <pageSetup horizontalDpi="300" verticalDpi="300" orientation="landscape" paperSize="9" scale="62" r:id="rId2"/>
  <headerFooter alignWithMargins="0">
    <oddHeader>&amp;C&amp;A</oddHeader>
  </headerFooter>
  <drawing r:id="rId1"/>
</worksheet>
</file>

<file path=xl/worksheets/sheet32.xml><?xml version="1.0" encoding="utf-8"?>
<worksheet xmlns="http://schemas.openxmlformats.org/spreadsheetml/2006/main" xmlns:r="http://schemas.openxmlformats.org/officeDocument/2006/relationships">
  <dimension ref="A1:K45"/>
  <sheetViews>
    <sheetView workbookViewId="0" topLeftCell="A1">
      <selection activeCell="A1" sqref="A1"/>
    </sheetView>
  </sheetViews>
  <sheetFormatPr defaultColWidth="9.00390625" defaultRowHeight="13.5"/>
  <cols>
    <col min="1" max="1" width="2.75390625" style="253" customWidth="1"/>
    <col min="2" max="2" width="30.75390625" style="253" customWidth="1"/>
    <col min="3" max="11" width="12.75390625" style="253" customWidth="1"/>
    <col min="12" max="16384" width="9.00390625" style="253" customWidth="1"/>
  </cols>
  <sheetData>
    <row r="1" spans="1:11" ht="21.75" customHeight="1">
      <c r="A1" s="5" t="s">
        <v>53</v>
      </c>
      <c r="B1" s="5"/>
      <c r="C1" s="912"/>
      <c r="D1" s="912"/>
      <c r="E1" s="912"/>
      <c r="F1" s="912"/>
      <c r="G1" s="912"/>
      <c r="H1" s="912"/>
      <c r="I1" s="912"/>
      <c r="J1" s="912"/>
      <c r="K1" s="912"/>
    </row>
    <row r="2" spans="1:11" ht="15" customHeight="1">
      <c r="A2" s="1" t="s">
        <v>54</v>
      </c>
      <c r="B2" s="1"/>
      <c r="C2" s="1"/>
      <c r="D2" s="1"/>
      <c r="E2" s="1"/>
      <c r="F2" s="1"/>
      <c r="G2" s="1"/>
      <c r="H2" s="1"/>
      <c r="I2" s="1"/>
      <c r="J2" s="1"/>
      <c r="K2" s="35" t="s">
        <v>55</v>
      </c>
    </row>
    <row r="3" spans="1:11" ht="15" customHeight="1">
      <c r="A3" s="1"/>
      <c r="B3" s="1"/>
      <c r="C3" s="1"/>
      <c r="D3" s="1"/>
      <c r="E3" s="1"/>
      <c r="F3" s="1"/>
      <c r="G3" s="1"/>
      <c r="H3" s="1"/>
      <c r="I3" s="1"/>
      <c r="J3" s="1"/>
      <c r="K3" s="913" t="s">
        <v>58</v>
      </c>
    </row>
    <row r="4" spans="1:11" ht="15" customHeight="1">
      <c r="A4" s="810"/>
      <c r="B4" s="811"/>
      <c r="C4" s="914" t="s">
        <v>316</v>
      </c>
      <c r="D4" s="914"/>
      <c r="E4" s="914"/>
      <c r="F4" s="914"/>
      <c r="G4" s="914"/>
      <c r="H4" s="914"/>
      <c r="I4" s="914"/>
      <c r="J4" s="914"/>
      <c r="K4" s="914"/>
    </row>
    <row r="5" spans="1:11" ht="15" customHeight="1">
      <c r="A5" s="812"/>
      <c r="B5" s="813"/>
      <c r="C5" s="915"/>
      <c r="D5" s="16"/>
      <c r="E5" s="600" t="s">
        <v>263</v>
      </c>
      <c r="F5" s="601"/>
      <c r="G5" s="672"/>
      <c r="H5" s="600"/>
      <c r="I5" s="600" t="s">
        <v>59</v>
      </c>
      <c r="J5" s="600"/>
      <c r="K5" s="835"/>
    </row>
    <row r="6" spans="1:11" ht="15" customHeight="1">
      <c r="A6" s="812"/>
      <c r="B6" s="813"/>
      <c r="C6" s="916"/>
      <c r="D6" s="916"/>
      <c r="E6" s="916"/>
      <c r="F6" s="916"/>
      <c r="G6" s="916"/>
      <c r="H6" s="916"/>
      <c r="I6" s="600" t="s">
        <v>60</v>
      </c>
      <c r="J6" s="600"/>
      <c r="K6" s="915"/>
    </row>
    <row r="7" spans="1:11" ht="36" customHeight="1">
      <c r="A7" s="685"/>
      <c r="B7" s="814"/>
      <c r="C7" s="678" t="s">
        <v>262</v>
      </c>
      <c r="D7" s="678" t="s">
        <v>61</v>
      </c>
      <c r="E7" s="917" t="s">
        <v>62</v>
      </c>
      <c r="F7" s="678" t="s">
        <v>63</v>
      </c>
      <c r="G7" s="678" t="s">
        <v>64</v>
      </c>
      <c r="H7" s="28" t="s">
        <v>65</v>
      </c>
      <c r="I7" s="678" t="s">
        <v>66</v>
      </c>
      <c r="J7" s="28" t="s">
        <v>67</v>
      </c>
      <c r="K7" s="678" t="s">
        <v>68</v>
      </c>
    </row>
    <row r="8" spans="1:11" s="921" customFormat="1" ht="15" customHeight="1">
      <c r="A8" s="918" t="s">
        <v>69</v>
      </c>
      <c r="B8" s="919"/>
      <c r="C8" s="920">
        <v>26985</v>
      </c>
      <c r="D8" s="920">
        <v>16251</v>
      </c>
      <c r="E8" s="920">
        <v>1</v>
      </c>
      <c r="F8" s="920">
        <v>16253</v>
      </c>
      <c r="G8" s="920">
        <v>13536</v>
      </c>
      <c r="H8" s="920">
        <v>27</v>
      </c>
      <c r="I8" s="920">
        <v>55578</v>
      </c>
      <c r="J8" s="920">
        <v>13606</v>
      </c>
      <c r="K8" s="920">
        <v>82748</v>
      </c>
    </row>
    <row r="9" spans="1:11" s="921" customFormat="1" ht="15" customHeight="1">
      <c r="A9" s="922" t="s">
        <v>392</v>
      </c>
      <c r="B9" s="923"/>
      <c r="C9" s="924"/>
      <c r="D9" s="924"/>
      <c r="E9" s="924"/>
      <c r="F9" s="924"/>
      <c r="G9" s="924"/>
      <c r="H9" s="924"/>
      <c r="I9" s="924"/>
      <c r="J9" s="924"/>
      <c r="K9" s="924"/>
    </row>
    <row r="10" spans="1:11" s="921" customFormat="1" ht="15" customHeight="1">
      <c r="A10" s="925"/>
      <c r="B10" s="676" t="s">
        <v>278</v>
      </c>
      <c r="C10" s="926">
        <v>985</v>
      </c>
      <c r="D10" s="926">
        <v>980</v>
      </c>
      <c r="E10" s="926"/>
      <c r="F10" s="926">
        <v>980</v>
      </c>
      <c r="G10" s="926"/>
      <c r="H10" s="926"/>
      <c r="I10" s="926"/>
      <c r="J10" s="926"/>
      <c r="K10" s="926"/>
    </row>
    <row r="11" spans="1:11" s="921" customFormat="1" ht="15" customHeight="1">
      <c r="A11" s="925"/>
      <c r="B11" s="676" t="s">
        <v>70</v>
      </c>
      <c r="C11" s="926"/>
      <c r="D11" s="926"/>
      <c r="E11" s="926"/>
      <c r="F11" s="926"/>
      <c r="G11" s="926"/>
      <c r="H11" s="926"/>
      <c r="I11" s="926"/>
      <c r="J11" s="926">
        <v>-1376</v>
      </c>
      <c r="K11" s="926">
        <v>-1376</v>
      </c>
    </row>
    <row r="12" spans="1:11" s="921" customFormat="1" ht="15" customHeight="1">
      <c r="A12" s="925"/>
      <c r="B12" s="676" t="s">
        <v>845</v>
      </c>
      <c r="C12" s="926"/>
      <c r="D12" s="926"/>
      <c r="E12" s="926"/>
      <c r="F12" s="926"/>
      <c r="G12" s="926"/>
      <c r="H12" s="926"/>
      <c r="I12" s="926"/>
      <c r="J12" s="926">
        <v>-909</v>
      </c>
      <c r="K12" s="926">
        <v>-909</v>
      </c>
    </row>
    <row r="13" spans="1:11" s="921" customFormat="1" ht="15" customHeight="1">
      <c r="A13" s="925"/>
      <c r="B13" s="676" t="s">
        <v>82</v>
      </c>
      <c r="C13" s="926"/>
      <c r="D13" s="926"/>
      <c r="E13" s="926"/>
      <c r="F13" s="926"/>
      <c r="G13" s="926"/>
      <c r="H13" s="926"/>
      <c r="I13" s="926"/>
      <c r="J13" s="926">
        <v>-33</v>
      </c>
      <c r="K13" s="926">
        <v>-33</v>
      </c>
    </row>
    <row r="14" spans="1:11" s="921" customFormat="1" ht="15" customHeight="1">
      <c r="A14" s="925"/>
      <c r="B14" s="676" t="s">
        <v>191</v>
      </c>
      <c r="C14" s="926"/>
      <c r="D14" s="926"/>
      <c r="E14" s="926"/>
      <c r="F14" s="926"/>
      <c r="G14" s="926"/>
      <c r="H14" s="926"/>
      <c r="I14" s="926"/>
      <c r="J14" s="926">
        <v>7579</v>
      </c>
      <c r="K14" s="926">
        <v>7579</v>
      </c>
    </row>
    <row r="15" spans="1:11" s="921" customFormat="1" ht="15" customHeight="1">
      <c r="A15" s="925"/>
      <c r="B15" s="676" t="s">
        <v>283</v>
      </c>
      <c r="C15" s="926"/>
      <c r="D15" s="926"/>
      <c r="E15" s="926"/>
      <c r="F15" s="926"/>
      <c r="G15" s="926"/>
      <c r="H15" s="926"/>
      <c r="I15" s="926"/>
      <c r="J15" s="926"/>
      <c r="K15" s="926"/>
    </row>
    <row r="16" spans="1:11" s="921" customFormat="1" ht="15" customHeight="1">
      <c r="A16" s="925"/>
      <c r="B16" s="676" t="s">
        <v>284</v>
      </c>
      <c r="C16" s="926"/>
      <c r="D16" s="926"/>
      <c r="E16" s="926">
        <v>-1</v>
      </c>
      <c r="F16" s="926">
        <v>-1</v>
      </c>
      <c r="G16" s="926"/>
      <c r="H16" s="926"/>
      <c r="I16" s="926"/>
      <c r="J16" s="926"/>
      <c r="K16" s="926"/>
    </row>
    <row r="17" spans="1:11" s="921" customFormat="1" ht="15" customHeight="1">
      <c r="A17" s="925"/>
      <c r="B17" s="676" t="s">
        <v>83</v>
      </c>
      <c r="C17" s="926"/>
      <c r="D17" s="926"/>
      <c r="E17" s="926"/>
      <c r="F17" s="926"/>
      <c r="G17" s="926"/>
      <c r="H17" s="926">
        <v>-11</v>
      </c>
      <c r="I17" s="926"/>
      <c r="J17" s="926">
        <v>11</v>
      </c>
      <c r="K17" s="926"/>
    </row>
    <row r="18" spans="1:11" s="921" customFormat="1" ht="15" customHeight="1">
      <c r="A18" s="925"/>
      <c r="B18" s="676" t="s">
        <v>84</v>
      </c>
      <c r="C18" s="926"/>
      <c r="D18" s="926"/>
      <c r="E18" s="926"/>
      <c r="F18" s="926"/>
      <c r="G18" s="926"/>
      <c r="H18" s="926">
        <v>-11</v>
      </c>
      <c r="I18" s="926"/>
      <c r="J18" s="926">
        <v>11</v>
      </c>
      <c r="K18" s="926"/>
    </row>
    <row r="19" spans="1:11" s="921" customFormat="1" ht="15" customHeight="1">
      <c r="A19" s="925"/>
      <c r="B19" s="676" t="s">
        <v>85</v>
      </c>
      <c r="C19" s="926"/>
      <c r="D19" s="926"/>
      <c r="E19" s="926"/>
      <c r="F19" s="926"/>
      <c r="G19" s="926"/>
      <c r="H19" s="926"/>
      <c r="I19" s="926">
        <v>10000</v>
      </c>
      <c r="J19" s="926">
        <v>-10000</v>
      </c>
      <c r="K19" s="926"/>
    </row>
    <row r="20" spans="1:11" s="921" customFormat="1" ht="15" customHeight="1">
      <c r="A20" s="925"/>
      <c r="B20" s="676" t="s">
        <v>664</v>
      </c>
      <c r="C20" s="926"/>
      <c r="D20" s="926"/>
      <c r="E20" s="926"/>
      <c r="F20" s="926"/>
      <c r="G20" s="926"/>
      <c r="H20" s="926"/>
      <c r="I20" s="926"/>
      <c r="J20" s="926">
        <v>-54</v>
      </c>
      <c r="K20" s="926">
        <v>-54</v>
      </c>
    </row>
    <row r="21" spans="1:11" s="921" customFormat="1" ht="30.75" customHeight="1">
      <c r="A21" s="927"/>
      <c r="B21" s="928" t="s">
        <v>86</v>
      </c>
      <c r="C21" s="929"/>
      <c r="D21" s="929"/>
      <c r="E21" s="929"/>
      <c r="F21" s="929"/>
      <c r="G21" s="929"/>
      <c r="H21" s="929"/>
      <c r="I21" s="929"/>
      <c r="J21" s="929"/>
      <c r="K21" s="929"/>
    </row>
    <row r="22" spans="1:11" s="921" customFormat="1" ht="15" customHeight="1">
      <c r="A22" s="930" t="s">
        <v>409</v>
      </c>
      <c r="B22" s="675"/>
      <c r="C22" s="920">
        <v>985</v>
      </c>
      <c r="D22" s="920">
        <v>980</v>
      </c>
      <c r="E22" s="931">
        <v>-1</v>
      </c>
      <c r="F22" s="920">
        <v>979</v>
      </c>
      <c r="G22" s="920"/>
      <c r="H22" s="920">
        <v>-22</v>
      </c>
      <c r="I22" s="920">
        <v>10000</v>
      </c>
      <c r="J22" s="920">
        <v>-4772</v>
      </c>
      <c r="K22" s="920">
        <v>5205</v>
      </c>
    </row>
    <row r="23" spans="1:11" s="921" customFormat="1" ht="15" customHeight="1">
      <c r="A23" s="918" t="s">
        <v>87</v>
      </c>
      <c r="B23" s="675"/>
      <c r="C23" s="920">
        <v>27971</v>
      </c>
      <c r="D23" s="920">
        <v>17232</v>
      </c>
      <c r="E23" s="920">
        <v>0</v>
      </c>
      <c r="F23" s="920">
        <v>17232</v>
      </c>
      <c r="G23" s="920">
        <v>13536</v>
      </c>
      <c r="H23" s="920">
        <v>5</v>
      </c>
      <c r="I23" s="920">
        <v>65578</v>
      </c>
      <c r="J23" s="920">
        <v>8834</v>
      </c>
      <c r="K23" s="920">
        <v>87953</v>
      </c>
    </row>
    <row r="24" spans="1:11" s="921" customFormat="1" ht="15" customHeight="1">
      <c r="A24" s="107"/>
      <c r="B24" s="932"/>
      <c r="C24" s="933"/>
      <c r="D24" s="933"/>
      <c r="E24" s="933"/>
      <c r="F24" s="933"/>
      <c r="G24" s="933"/>
      <c r="H24" s="933"/>
      <c r="I24" s="933"/>
      <c r="J24" s="933"/>
      <c r="K24" s="933"/>
    </row>
    <row r="25" spans="1:11" ht="15" customHeight="1">
      <c r="A25" s="912"/>
      <c r="B25" s="912"/>
      <c r="C25" s="912"/>
      <c r="D25" s="912"/>
      <c r="E25" s="912"/>
      <c r="F25" s="912"/>
      <c r="G25" s="912"/>
      <c r="H25" s="912"/>
      <c r="I25" s="912"/>
      <c r="J25" s="912"/>
      <c r="K25" s="912"/>
    </row>
    <row r="26" ht="15" customHeight="1">
      <c r="I26" s="913" t="s">
        <v>58</v>
      </c>
    </row>
    <row r="27" spans="1:9" ht="15" customHeight="1">
      <c r="A27" s="672"/>
      <c r="B27" s="601"/>
      <c r="C27" s="1031" t="s">
        <v>316</v>
      </c>
      <c r="D27" s="1033"/>
      <c r="E27" s="914" t="s">
        <v>289</v>
      </c>
      <c r="F27" s="914"/>
      <c r="G27" s="914"/>
      <c r="H27" s="914"/>
      <c r="I27" s="680"/>
    </row>
    <row r="28" spans="1:9" ht="36" customHeight="1">
      <c r="A28" s="16"/>
      <c r="B28" s="601"/>
      <c r="C28" s="686" t="s">
        <v>378</v>
      </c>
      <c r="D28" s="678" t="s">
        <v>88</v>
      </c>
      <c r="E28" s="465" t="s">
        <v>89</v>
      </c>
      <c r="F28" s="28" t="s">
        <v>293</v>
      </c>
      <c r="G28" s="28" t="s">
        <v>335</v>
      </c>
      <c r="H28" s="28" t="s">
        <v>336</v>
      </c>
      <c r="I28" s="678" t="s">
        <v>291</v>
      </c>
    </row>
    <row r="29" spans="1:9" s="921" customFormat="1" ht="15" customHeight="1">
      <c r="A29" s="918" t="s">
        <v>69</v>
      </c>
      <c r="B29" s="919"/>
      <c r="C29" s="934">
        <v>-300</v>
      </c>
      <c r="D29" s="111">
        <v>125686</v>
      </c>
      <c r="E29" s="111">
        <v>55465</v>
      </c>
      <c r="F29" s="122"/>
      <c r="G29" s="122">
        <v>2914</v>
      </c>
      <c r="H29" s="122">
        <v>58379</v>
      </c>
      <c r="I29" s="122">
        <v>184065</v>
      </c>
    </row>
    <row r="30" spans="1:9" s="921" customFormat="1" ht="15" customHeight="1">
      <c r="A30" s="922" t="s">
        <v>392</v>
      </c>
      <c r="B30" s="923"/>
      <c r="C30" s="935"/>
      <c r="D30" s="120"/>
      <c r="E30" s="120"/>
      <c r="F30" s="112"/>
      <c r="G30" s="112"/>
      <c r="H30" s="112"/>
      <c r="I30" s="112"/>
    </row>
    <row r="31" spans="1:9" s="921" customFormat="1" ht="15" customHeight="1">
      <c r="A31" s="925"/>
      <c r="B31" s="676" t="s">
        <v>278</v>
      </c>
      <c r="C31" s="935"/>
      <c r="D31" s="120">
        <v>1966</v>
      </c>
      <c r="E31" s="120"/>
      <c r="F31" s="112"/>
      <c r="G31" s="112"/>
      <c r="H31" s="112"/>
      <c r="I31" s="120">
        <v>1966</v>
      </c>
    </row>
    <row r="32" spans="1:9" s="921" customFormat="1" ht="15" customHeight="1">
      <c r="A32" s="925"/>
      <c r="B32" s="676" t="s">
        <v>70</v>
      </c>
      <c r="C32" s="935"/>
      <c r="D32" s="120">
        <v>-1376</v>
      </c>
      <c r="E32" s="120"/>
      <c r="F32" s="112"/>
      <c r="G32" s="112"/>
      <c r="H32" s="112"/>
      <c r="I32" s="120">
        <v>-1376</v>
      </c>
    </row>
    <row r="33" spans="1:9" s="921" customFormat="1" ht="15" customHeight="1">
      <c r="A33" s="925"/>
      <c r="B33" s="676" t="s">
        <v>845</v>
      </c>
      <c r="C33" s="935"/>
      <c r="D33" s="120">
        <v>-909</v>
      </c>
      <c r="E33" s="120"/>
      <c r="F33" s="112"/>
      <c r="G33" s="112"/>
      <c r="H33" s="112"/>
      <c r="I33" s="120">
        <v>-909</v>
      </c>
    </row>
    <row r="34" spans="1:9" s="921" customFormat="1" ht="15" customHeight="1">
      <c r="A34" s="925"/>
      <c r="B34" s="676" t="s">
        <v>82</v>
      </c>
      <c r="C34" s="935"/>
      <c r="D34" s="120">
        <v>-33</v>
      </c>
      <c r="E34" s="120"/>
      <c r="F34" s="112"/>
      <c r="G34" s="112"/>
      <c r="H34" s="112"/>
      <c r="I34" s="120">
        <v>-33</v>
      </c>
    </row>
    <row r="35" spans="1:9" s="921" customFormat="1" ht="15" customHeight="1">
      <c r="A35" s="925"/>
      <c r="B35" s="676" t="s">
        <v>191</v>
      </c>
      <c r="C35" s="935"/>
      <c r="D35" s="120">
        <v>7579</v>
      </c>
      <c r="E35" s="120"/>
      <c r="F35" s="112"/>
      <c r="G35" s="112"/>
      <c r="H35" s="112"/>
      <c r="I35" s="120">
        <v>7579</v>
      </c>
    </row>
    <row r="36" spans="1:9" s="921" customFormat="1" ht="15" customHeight="1">
      <c r="A36" s="925"/>
      <c r="B36" s="676" t="s">
        <v>283</v>
      </c>
      <c r="C36" s="935">
        <v>-37</v>
      </c>
      <c r="D36" s="120">
        <v>-37</v>
      </c>
      <c r="E36" s="120"/>
      <c r="F36" s="112"/>
      <c r="G36" s="112"/>
      <c r="H36" s="112"/>
      <c r="I36" s="120">
        <v>-37</v>
      </c>
    </row>
    <row r="37" spans="1:9" s="921" customFormat="1" ht="15" customHeight="1">
      <c r="A37" s="925"/>
      <c r="B37" s="676" t="s">
        <v>284</v>
      </c>
      <c r="C37" s="935">
        <v>13</v>
      </c>
      <c r="D37" s="120">
        <v>12</v>
      </c>
      <c r="E37" s="120"/>
      <c r="F37" s="112"/>
      <c r="G37" s="112"/>
      <c r="H37" s="112"/>
      <c r="I37" s="120">
        <v>12</v>
      </c>
    </row>
    <row r="38" spans="1:9" s="921" customFormat="1" ht="15" customHeight="1">
      <c r="A38" s="925"/>
      <c r="B38" s="676" t="s">
        <v>83</v>
      </c>
      <c r="C38" s="935"/>
      <c r="D38" s="120"/>
      <c r="E38" s="120"/>
      <c r="F38" s="112"/>
      <c r="G38" s="112"/>
      <c r="H38" s="112"/>
      <c r="I38" s="120"/>
    </row>
    <row r="39" spans="1:9" s="921" customFormat="1" ht="15" customHeight="1">
      <c r="A39" s="925"/>
      <c r="B39" s="676" t="s">
        <v>84</v>
      </c>
      <c r="C39" s="935"/>
      <c r="D39" s="120"/>
      <c r="E39" s="120"/>
      <c r="F39" s="112"/>
      <c r="G39" s="112"/>
      <c r="H39" s="112"/>
      <c r="I39" s="120"/>
    </row>
    <row r="40" spans="1:9" s="921" customFormat="1" ht="15" customHeight="1">
      <c r="A40" s="925"/>
      <c r="B40" s="676" t="s">
        <v>85</v>
      </c>
      <c r="C40" s="935"/>
      <c r="D40" s="120"/>
      <c r="E40" s="120"/>
      <c r="F40" s="112"/>
      <c r="G40" s="112"/>
      <c r="H40" s="112"/>
      <c r="I40" s="120"/>
    </row>
    <row r="41" spans="1:9" s="921" customFormat="1" ht="15" customHeight="1">
      <c r="A41" s="925"/>
      <c r="B41" s="676" t="s">
        <v>664</v>
      </c>
      <c r="C41" s="935"/>
      <c r="D41" s="120">
        <v>-54</v>
      </c>
      <c r="E41" s="120"/>
      <c r="F41" s="112"/>
      <c r="G41" s="112"/>
      <c r="H41" s="112"/>
      <c r="I41" s="120">
        <v>-54</v>
      </c>
    </row>
    <row r="42" spans="1:9" s="921" customFormat="1" ht="30.75" customHeight="1">
      <c r="A42" s="927"/>
      <c r="B42" s="928" t="s">
        <v>86</v>
      </c>
      <c r="C42" s="936"/>
      <c r="D42" s="840"/>
      <c r="E42" s="119">
        <v>3688</v>
      </c>
      <c r="F42" s="119">
        <v>-458</v>
      </c>
      <c r="G42" s="119">
        <v>54</v>
      </c>
      <c r="H42" s="119">
        <v>3284</v>
      </c>
      <c r="I42" s="119">
        <v>3284</v>
      </c>
    </row>
    <row r="43" spans="1:9" s="921" customFormat="1" ht="15" customHeight="1">
      <c r="A43" s="930" t="s">
        <v>409</v>
      </c>
      <c r="B43" s="675"/>
      <c r="C43" s="936">
        <v>-24</v>
      </c>
      <c r="D43" s="119">
        <v>7145</v>
      </c>
      <c r="E43" s="119">
        <v>3688</v>
      </c>
      <c r="F43" s="119">
        <v>-458</v>
      </c>
      <c r="G43" s="119">
        <v>54</v>
      </c>
      <c r="H43" s="119">
        <v>3284</v>
      </c>
      <c r="I43" s="119">
        <v>10430</v>
      </c>
    </row>
    <row r="44" spans="1:9" ht="13.5" customHeight="1">
      <c r="A44" s="918" t="s">
        <v>87</v>
      </c>
      <c r="B44" s="928"/>
      <c r="C44" s="936">
        <v>-325</v>
      </c>
      <c r="D44" s="119">
        <v>132832</v>
      </c>
      <c r="E44" s="119">
        <v>59153</v>
      </c>
      <c r="F44" s="119">
        <v>-458</v>
      </c>
      <c r="G44" s="119">
        <v>2968</v>
      </c>
      <c r="H44" s="119">
        <v>61664</v>
      </c>
      <c r="I44" s="119">
        <v>194496</v>
      </c>
    </row>
    <row r="45" spans="1:11" ht="13.5" customHeight="1">
      <c r="A45" s="6"/>
      <c r="B45" s="836" t="s">
        <v>90</v>
      </c>
      <c r="C45" s="6"/>
      <c r="D45" s="6"/>
      <c r="E45" s="6"/>
      <c r="F45" s="6"/>
      <c r="G45" s="6"/>
      <c r="H45" s="6"/>
      <c r="I45" s="6"/>
      <c r="J45" s="6"/>
      <c r="K45" s="6"/>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sheetData>
  <mergeCells count="1">
    <mergeCell ref="C27:D27"/>
  </mergeCells>
  <printOptions/>
  <pageMargins left="0.3937007874015748" right="0.3937007874015748" top="0.7874015748031497" bottom="0.3937007874015748" header="0.5118110236220472" footer="0.5118110236220472"/>
  <pageSetup horizontalDpi="300" verticalDpi="300" orientation="landscape" paperSize="9" scale="74" r:id="rId1"/>
  <headerFooter alignWithMargins="0">
    <oddHeader>&amp;C&amp;A</oddHeader>
  </headerFooter>
</worksheet>
</file>

<file path=xl/worksheets/sheet4.xml><?xml version="1.0" encoding="utf-8"?>
<worksheet xmlns="http://schemas.openxmlformats.org/spreadsheetml/2006/main" xmlns:r="http://schemas.openxmlformats.org/officeDocument/2006/relationships">
  <dimension ref="B2:N41"/>
  <sheetViews>
    <sheetView workbookViewId="0" topLeftCell="A1">
      <selection activeCell="A1" sqref="A1"/>
    </sheetView>
  </sheetViews>
  <sheetFormatPr defaultColWidth="9.00390625" defaultRowHeight="13.5"/>
  <cols>
    <col min="1" max="1" width="9.00390625" style="107" customWidth="1"/>
    <col min="2" max="2" width="43.25390625" style="107" customWidth="1"/>
    <col min="3" max="14" width="15.625" style="107" customWidth="1"/>
    <col min="15" max="16384" width="9.00390625" style="107" customWidth="1"/>
  </cols>
  <sheetData>
    <row r="2" spans="2:14" ht="13.5">
      <c r="B2" s="108"/>
      <c r="C2" s="109" t="s">
        <v>316</v>
      </c>
      <c r="D2" s="110"/>
      <c r="E2" s="110"/>
      <c r="F2" s="110"/>
      <c r="G2" s="110"/>
      <c r="H2" s="110"/>
      <c r="I2" s="110"/>
      <c r="J2" s="110"/>
      <c r="K2" s="110"/>
      <c r="L2" s="110"/>
      <c r="M2" s="110"/>
      <c r="N2" s="111"/>
    </row>
    <row r="3" spans="2:14" ht="13.5">
      <c r="B3" s="112"/>
      <c r="C3" s="108" t="s">
        <v>262</v>
      </c>
      <c r="D3" s="113" t="s">
        <v>263</v>
      </c>
      <c r="E3" s="114"/>
      <c r="F3" s="115"/>
      <c r="G3" s="109" t="s">
        <v>264</v>
      </c>
      <c r="H3" s="110"/>
      <c r="I3" s="110"/>
      <c r="J3" s="110"/>
      <c r="K3" s="110"/>
      <c r="L3" s="111"/>
      <c r="M3" s="108" t="s">
        <v>265</v>
      </c>
      <c r="N3" s="108" t="s">
        <v>317</v>
      </c>
    </row>
    <row r="4" spans="2:14" ht="13.5">
      <c r="B4" s="112"/>
      <c r="C4" s="116"/>
      <c r="D4" s="113" t="s">
        <v>267</v>
      </c>
      <c r="E4" s="108" t="s">
        <v>268</v>
      </c>
      <c r="F4" s="117" t="s">
        <v>269</v>
      </c>
      <c r="G4" s="108" t="s">
        <v>270</v>
      </c>
      <c r="H4" s="109" t="s">
        <v>271</v>
      </c>
      <c r="I4" s="118"/>
      <c r="J4" s="110"/>
      <c r="K4" s="111"/>
      <c r="L4" s="108" t="s">
        <v>272</v>
      </c>
      <c r="M4" s="112"/>
      <c r="N4" s="112"/>
    </row>
    <row r="5" spans="2:14" ht="13.5">
      <c r="B5" s="119"/>
      <c r="C5" s="116"/>
      <c r="D5" s="116"/>
      <c r="E5" s="112"/>
      <c r="F5" s="120"/>
      <c r="G5" s="112"/>
      <c r="H5" s="121" t="s">
        <v>318</v>
      </c>
      <c r="I5" s="121" t="s">
        <v>319</v>
      </c>
      <c r="J5" s="121" t="s">
        <v>273</v>
      </c>
      <c r="K5" s="121" t="s">
        <v>320</v>
      </c>
      <c r="L5" s="112"/>
      <c r="M5" s="112"/>
      <c r="N5" s="112"/>
    </row>
    <row r="6" spans="2:14" ht="13.5">
      <c r="B6" s="122" t="s">
        <v>321</v>
      </c>
      <c r="C6" s="122">
        <v>14100</v>
      </c>
      <c r="D6" s="122">
        <v>6268</v>
      </c>
      <c r="E6" s="122">
        <v>4</v>
      </c>
      <c r="F6" s="122">
        <v>6272</v>
      </c>
      <c r="G6" s="122">
        <v>14100</v>
      </c>
      <c r="H6" s="122">
        <v>345</v>
      </c>
      <c r="I6" s="122">
        <v>222</v>
      </c>
      <c r="J6" s="122">
        <v>65811</v>
      </c>
      <c r="K6" s="122">
        <v>5420</v>
      </c>
      <c r="L6" s="122">
        <v>85899</v>
      </c>
      <c r="M6" s="122">
        <v>-307</v>
      </c>
      <c r="N6" s="122">
        <v>105965</v>
      </c>
    </row>
    <row r="7" spans="2:14" ht="13.5">
      <c r="B7" s="122" t="s">
        <v>322</v>
      </c>
      <c r="C7" s="122"/>
      <c r="D7" s="122"/>
      <c r="E7" s="122"/>
      <c r="F7" s="122"/>
      <c r="G7" s="122"/>
      <c r="H7" s="122"/>
      <c r="I7" s="122"/>
      <c r="J7" s="122"/>
      <c r="K7" s="122"/>
      <c r="L7" s="122"/>
      <c r="M7" s="122"/>
      <c r="N7" s="122"/>
    </row>
    <row r="8" spans="2:14" ht="13.5">
      <c r="B8" s="122" t="s">
        <v>279</v>
      </c>
      <c r="C8" s="837" t="s">
        <v>239</v>
      </c>
      <c r="D8" s="837" t="s">
        <v>239</v>
      </c>
      <c r="E8" s="837" t="s">
        <v>239</v>
      </c>
      <c r="F8" s="837" t="s">
        <v>239</v>
      </c>
      <c r="G8" s="837" t="s">
        <v>239</v>
      </c>
      <c r="H8" s="837" t="s">
        <v>239</v>
      </c>
      <c r="I8" s="837" t="s">
        <v>239</v>
      </c>
      <c r="J8" s="837" t="s">
        <v>239</v>
      </c>
      <c r="K8" s="837">
        <v>-586</v>
      </c>
      <c r="L8" s="837">
        <v>-586</v>
      </c>
      <c r="M8" s="837" t="s">
        <v>239</v>
      </c>
      <c r="N8" s="837">
        <v>-586</v>
      </c>
    </row>
    <row r="9" spans="2:14" ht="13.5">
      <c r="B9" s="122" t="s">
        <v>323</v>
      </c>
      <c r="C9" s="837" t="s">
        <v>239</v>
      </c>
      <c r="D9" s="837" t="s">
        <v>239</v>
      </c>
      <c r="E9" s="837" t="s">
        <v>239</v>
      </c>
      <c r="F9" s="837" t="s">
        <v>239</v>
      </c>
      <c r="G9" s="837" t="s">
        <v>239</v>
      </c>
      <c r="H9" s="837" t="s">
        <v>239</v>
      </c>
      <c r="I9" s="837" t="s">
        <v>239</v>
      </c>
      <c r="J9" s="837" t="s">
        <v>239</v>
      </c>
      <c r="K9" s="837">
        <v>-586</v>
      </c>
      <c r="L9" s="837">
        <v>-586</v>
      </c>
      <c r="M9" s="837" t="s">
        <v>239</v>
      </c>
      <c r="N9" s="837">
        <v>-586</v>
      </c>
    </row>
    <row r="10" spans="2:14" ht="13.5">
      <c r="B10" s="122" t="s">
        <v>324</v>
      </c>
      <c r="C10" s="837" t="s">
        <v>239</v>
      </c>
      <c r="D10" s="837" t="s">
        <v>239</v>
      </c>
      <c r="E10" s="837" t="s">
        <v>239</v>
      </c>
      <c r="F10" s="837" t="s">
        <v>239</v>
      </c>
      <c r="G10" s="837" t="s">
        <v>239</v>
      </c>
      <c r="H10" s="837" t="s">
        <v>239</v>
      </c>
      <c r="I10" s="837" t="s">
        <v>239</v>
      </c>
      <c r="J10" s="837" t="s">
        <v>239</v>
      </c>
      <c r="K10" s="837">
        <v>-20</v>
      </c>
      <c r="L10" s="837">
        <v>-20</v>
      </c>
      <c r="M10" s="837" t="s">
        <v>239</v>
      </c>
      <c r="N10" s="837">
        <v>-20</v>
      </c>
    </row>
    <row r="11" spans="2:14" ht="13.5">
      <c r="B11" s="122" t="s">
        <v>325</v>
      </c>
      <c r="C11" s="837" t="s">
        <v>239</v>
      </c>
      <c r="D11" s="837" t="s">
        <v>239</v>
      </c>
      <c r="E11" s="837" t="s">
        <v>239</v>
      </c>
      <c r="F11" s="837" t="s">
        <v>239</v>
      </c>
      <c r="G11" s="837" t="s">
        <v>239</v>
      </c>
      <c r="H11" s="837" t="s">
        <v>239</v>
      </c>
      <c r="I11" s="837">
        <v>-4</v>
      </c>
      <c r="J11" s="837" t="s">
        <v>239</v>
      </c>
      <c r="K11" s="837">
        <v>4</v>
      </c>
      <c r="L11" s="837" t="s">
        <v>239</v>
      </c>
      <c r="M11" s="837" t="s">
        <v>239</v>
      </c>
      <c r="N11" s="837" t="s">
        <v>239</v>
      </c>
    </row>
    <row r="12" spans="2:14" ht="13.5">
      <c r="B12" s="122" t="s">
        <v>326</v>
      </c>
      <c r="C12" s="837" t="s">
        <v>239</v>
      </c>
      <c r="D12" s="837" t="s">
        <v>239</v>
      </c>
      <c r="E12" s="837" t="s">
        <v>239</v>
      </c>
      <c r="F12" s="837" t="s">
        <v>239</v>
      </c>
      <c r="G12" s="837" t="s">
        <v>239</v>
      </c>
      <c r="H12" s="837" t="s">
        <v>239</v>
      </c>
      <c r="I12" s="837">
        <v>-4</v>
      </c>
      <c r="J12" s="837" t="s">
        <v>239</v>
      </c>
      <c r="K12" s="837">
        <v>4</v>
      </c>
      <c r="L12" s="837" t="s">
        <v>239</v>
      </c>
      <c r="M12" s="837" t="s">
        <v>239</v>
      </c>
      <c r="N12" s="837" t="s">
        <v>239</v>
      </c>
    </row>
    <row r="13" spans="2:14" ht="13.5">
      <c r="B13" s="122" t="s">
        <v>327</v>
      </c>
      <c r="C13" s="837" t="s">
        <v>239</v>
      </c>
      <c r="D13" s="837" t="s">
        <v>239</v>
      </c>
      <c r="E13" s="837" t="s">
        <v>239</v>
      </c>
      <c r="F13" s="837" t="s">
        <v>239</v>
      </c>
      <c r="G13" s="837" t="s">
        <v>239</v>
      </c>
      <c r="H13" s="837" t="s">
        <v>239</v>
      </c>
      <c r="I13" s="837">
        <v>6</v>
      </c>
      <c r="J13" s="837" t="s">
        <v>239</v>
      </c>
      <c r="K13" s="837">
        <v>-6</v>
      </c>
      <c r="L13" s="837" t="s">
        <v>239</v>
      </c>
      <c r="M13" s="837" t="s">
        <v>239</v>
      </c>
      <c r="N13" s="837" t="s">
        <v>239</v>
      </c>
    </row>
    <row r="14" spans="2:14" ht="13.5">
      <c r="B14" s="122" t="s">
        <v>328</v>
      </c>
      <c r="C14" s="837" t="s">
        <v>239</v>
      </c>
      <c r="D14" s="837" t="s">
        <v>239</v>
      </c>
      <c r="E14" s="837" t="s">
        <v>239</v>
      </c>
      <c r="F14" s="837" t="s">
        <v>239</v>
      </c>
      <c r="G14" s="837" t="s">
        <v>239</v>
      </c>
      <c r="H14" s="837" t="s">
        <v>239</v>
      </c>
      <c r="I14" s="837" t="s">
        <v>239</v>
      </c>
      <c r="J14" s="837">
        <v>3000</v>
      </c>
      <c r="K14" s="837">
        <v>-3000</v>
      </c>
      <c r="L14" s="837" t="s">
        <v>239</v>
      </c>
      <c r="M14" s="837" t="s">
        <v>239</v>
      </c>
      <c r="N14" s="837" t="s">
        <v>239</v>
      </c>
    </row>
    <row r="15" spans="2:14" ht="13.5">
      <c r="B15" s="122" t="s">
        <v>282</v>
      </c>
      <c r="C15" s="837" t="s">
        <v>239</v>
      </c>
      <c r="D15" s="837" t="s">
        <v>239</v>
      </c>
      <c r="E15" s="837" t="s">
        <v>239</v>
      </c>
      <c r="F15" s="837" t="s">
        <v>239</v>
      </c>
      <c r="G15" s="837" t="s">
        <v>239</v>
      </c>
      <c r="H15" s="837" t="s">
        <v>239</v>
      </c>
      <c r="I15" s="837" t="s">
        <v>239</v>
      </c>
      <c r="J15" s="837" t="s">
        <v>239</v>
      </c>
      <c r="K15" s="837">
        <v>4945</v>
      </c>
      <c r="L15" s="837">
        <v>4945</v>
      </c>
      <c r="M15" s="837" t="s">
        <v>239</v>
      </c>
      <c r="N15" s="837">
        <v>4945</v>
      </c>
    </row>
    <row r="16" spans="2:14" ht="13.5">
      <c r="B16" s="122" t="s">
        <v>283</v>
      </c>
      <c r="C16" s="837" t="s">
        <v>239</v>
      </c>
      <c r="D16" s="837" t="s">
        <v>239</v>
      </c>
      <c r="E16" s="837" t="s">
        <v>239</v>
      </c>
      <c r="F16" s="837" t="s">
        <v>239</v>
      </c>
      <c r="G16" s="837" t="s">
        <v>239</v>
      </c>
      <c r="H16" s="837" t="s">
        <v>239</v>
      </c>
      <c r="I16" s="837" t="s">
        <v>239</v>
      </c>
      <c r="J16" s="837" t="s">
        <v>239</v>
      </c>
      <c r="K16" s="837" t="s">
        <v>239</v>
      </c>
      <c r="L16" s="837" t="s">
        <v>239</v>
      </c>
      <c r="M16" s="837">
        <v>-45</v>
      </c>
      <c r="N16" s="837">
        <v>-45</v>
      </c>
    </row>
    <row r="17" spans="2:14" ht="13.5">
      <c r="B17" s="122" t="s">
        <v>284</v>
      </c>
      <c r="C17" s="837" t="s">
        <v>239</v>
      </c>
      <c r="D17" s="837" t="s">
        <v>239</v>
      </c>
      <c r="E17" s="837">
        <v>0</v>
      </c>
      <c r="F17" s="837">
        <v>0</v>
      </c>
      <c r="G17" s="837" t="s">
        <v>239</v>
      </c>
      <c r="H17" s="837" t="s">
        <v>239</v>
      </c>
      <c r="I17" s="837" t="s">
        <v>239</v>
      </c>
      <c r="J17" s="837" t="s">
        <v>239</v>
      </c>
      <c r="K17" s="837" t="s">
        <v>239</v>
      </c>
      <c r="L17" s="837" t="s">
        <v>239</v>
      </c>
      <c r="M17" s="837">
        <v>9</v>
      </c>
      <c r="N17" s="837">
        <v>9</v>
      </c>
    </row>
    <row r="18" spans="2:14" ht="13.5">
      <c r="B18" s="122" t="s">
        <v>329</v>
      </c>
      <c r="C18" s="837" t="s">
        <v>239</v>
      </c>
      <c r="D18" s="837" t="s">
        <v>239</v>
      </c>
      <c r="E18" s="837" t="s">
        <v>239</v>
      </c>
      <c r="F18" s="837" t="s">
        <v>239</v>
      </c>
      <c r="G18" s="837" t="s">
        <v>239</v>
      </c>
      <c r="H18" s="837" t="s">
        <v>239</v>
      </c>
      <c r="I18" s="837" t="s">
        <v>239</v>
      </c>
      <c r="J18" s="837" t="s">
        <v>239</v>
      </c>
      <c r="K18" s="837">
        <v>82</v>
      </c>
      <c r="L18" s="837">
        <v>82</v>
      </c>
      <c r="M18" s="837" t="s">
        <v>239</v>
      </c>
      <c r="N18" s="837">
        <v>82</v>
      </c>
    </row>
    <row r="19" spans="2:14" ht="13.5">
      <c r="B19" s="122" t="s">
        <v>330</v>
      </c>
      <c r="C19" s="837" t="s">
        <v>239</v>
      </c>
      <c r="D19" s="837" t="s">
        <v>239</v>
      </c>
      <c r="E19" s="837" t="s">
        <v>239</v>
      </c>
      <c r="F19" s="837" t="s">
        <v>239</v>
      </c>
      <c r="G19" s="837" t="s">
        <v>239</v>
      </c>
      <c r="H19" s="837" t="s">
        <v>239</v>
      </c>
      <c r="I19" s="837" t="s">
        <v>239</v>
      </c>
      <c r="J19" s="837" t="s">
        <v>239</v>
      </c>
      <c r="K19" s="837" t="s">
        <v>239</v>
      </c>
      <c r="L19" s="837" t="s">
        <v>239</v>
      </c>
      <c r="M19" s="837" t="s">
        <v>239</v>
      </c>
      <c r="N19" s="837" t="s">
        <v>239</v>
      </c>
    </row>
    <row r="20" spans="2:14" ht="13.5">
      <c r="B20" s="122" t="s">
        <v>331</v>
      </c>
      <c r="C20" s="837" t="s">
        <v>239</v>
      </c>
      <c r="D20" s="837" t="s">
        <v>239</v>
      </c>
      <c r="E20" s="837">
        <v>0</v>
      </c>
      <c r="F20" s="837">
        <v>0</v>
      </c>
      <c r="G20" s="837" t="s">
        <v>239</v>
      </c>
      <c r="H20" s="837" t="s">
        <v>239</v>
      </c>
      <c r="I20" s="837">
        <v>-1</v>
      </c>
      <c r="J20" s="837">
        <v>3000</v>
      </c>
      <c r="K20" s="837">
        <v>837</v>
      </c>
      <c r="L20" s="837">
        <v>3835</v>
      </c>
      <c r="M20" s="837">
        <v>-35</v>
      </c>
      <c r="N20" s="837">
        <v>3799</v>
      </c>
    </row>
    <row r="21" spans="2:14" ht="13.5">
      <c r="B21" s="122" t="s">
        <v>332</v>
      </c>
      <c r="C21" s="122">
        <v>14100</v>
      </c>
      <c r="D21" s="122">
        <v>6268</v>
      </c>
      <c r="E21" s="122">
        <v>4</v>
      </c>
      <c r="F21" s="122">
        <v>6272</v>
      </c>
      <c r="G21" s="122">
        <v>14100</v>
      </c>
      <c r="H21" s="122">
        <v>345</v>
      </c>
      <c r="I21" s="122">
        <v>220</v>
      </c>
      <c r="J21" s="122">
        <v>68811</v>
      </c>
      <c r="K21" s="122">
        <v>6257</v>
      </c>
      <c r="L21" s="122">
        <v>89734</v>
      </c>
      <c r="M21" s="122">
        <v>-343</v>
      </c>
      <c r="N21" s="122">
        <v>109765</v>
      </c>
    </row>
    <row r="22" spans="2:14" ht="13.5">
      <c r="B22" s="123"/>
      <c r="C22" s="123"/>
      <c r="D22" s="123"/>
      <c r="E22" s="123"/>
      <c r="F22" s="123"/>
      <c r="G22" s="123"/>
      <c r="H22" s="123"/>
      <c r="I22" s="123"/>
      <c r="J22" s="123"/>
      <c r="K22" s="123"/>
      <c r="L22" s="123"/>
      <c r="M22" s="123"/>
      <c r="N22" s="123"/>
    </row>
    <row r="23" spans="2:14" ht="13.5">
      <c r="B23" s="108"/>
      <c r="C23" s="109" t="s">
        <v>289</v>
      </c>
      <c r="D23" s="118"/>
      <c r="E23" s="110"/>
      <c r="F23" s="111"/>
      <c r="G23" s="108" t="s">
        <v>333</v>
      </c>
      <c r="H23" s="123"/>
      <c r="I23" s="123"/>
      <c r="J23" s="123"/>
      <c r="K23" s="123"/>
      <c r="L23" s="123"/>
      <c r="M23" s="123"/>
      <c r="N23" s="123"/>
    </row>
    <row r="24" spans="2:14" ht="13.5">
      <c r="B24" s="119"/>
      <c r="C24" s="121" t="s">
        <v>334</v>
      </c>
      <c r="D24" s="121" t="s">
        <v>293</v>
      </c>
      <c r="E24" s="121" t="s">
        <v>335</v>
      </c>
      <c r="F24" s="121" t="s">
        <v>336</v>
      </c>
      <c r="G24" s="112"/>
      <c r="H24" s="123"/>
      <c r="I24" s="123"/>
      <c r="J24" s="123"/>
      <c r="K24" s="123"/>
      <c r="L24" s="123"/>
      <c r="M24" s="123"/>
      <c r="N24" s="123"/>
    </row>
    <row r="25" spans="2:14" ht="13.5">
      <c r="B25" s="122" t="s">
        <v>321</v>
      </c>
      <c r="C25" s="837">
        <v>26547</v>
      </c>
      <c r="D25" s="837" t="s">
        <v>239</v>
      </c>
      <c r="E25" s="837">
        <v>3158</v>
      </c>
      <c r="F25" s="837">
        <v>29705</v>
      </c>
      <c r="G25" s="837">
        <v>135670</v>
      </c>
      <c r="H25" s="1030"/>
      <c r="I25" s="1030"/>
      <c r="J25" s="123"/>
      <c r="K25" s="123"/>
      <c r="L25" s="123"/>
      <c r="M25" s="123"/>
      <c r="N25" s="123"/>
    </row>
    <row r="26" spans="2:14" ht="13.5">
      <c r="B26" s="122" t="s">
        <v>322</v>
      </c>
      <c r="C26" s="837"/>
      <c r="D26" s="837"/>
      <c r="E26" s="837"/>
      <c r="F26" s="837"/>
      <c r="G26" s="837"/>
      <c r="H26" s="1030"/>
      <c r="I26" s="1030"/>
      <c r="J26" s="123"/>
      <c r="K26" s="123"/>
      <c r="L26" s="123"/>
      <c r="M26" s="123"/>
      <c r="N26" s="123"/>
    </row>
    <row r="27" spans="2:14" ht="13.5">
      <c r="B27" s="122" t="s">
        <v>279</v>
      </c>
      <c r="C27" s="837" t="s">
        <v>239</v>
      </c>
      <c r="D27" s="837" t="s">
        <v>239</v>
      </c>
      <c r="E27" s="837" t="s">
        <v>239</v>
      </c>
      <c r="F27" s="837" t="s">
        <v>239</v>
      </c>
      <c r="G27" s="837">
        <v>-586</v>
      </c>
      <c r="H27" s="1030"/>
      <c r="I27" s="1030"/>
      <c r="J27" s="123"/>
      <c r="K27" s="123"/>
      <c r="L27" s="123"/>
      <c r="M27" s="123"/>
      <c r="N27" s="123"/>
    </row>
    <row r="28" spans="2:14" ht="13.5">
      <c r="B28" s="122" t="s">
        <v>323</v>
      </c>
      <c r="C28" s="837" t="s">
        <v>239</v>
      </c>
      <c r="D28" s="837" t="s">
        <v>239</v>
      </c>
      <c r="E28" s="837" t="s">
        <v>239</v>
      </c>
      <c r="F28" s="837" t="s">
        <v>239</v>
      </c>
      <c r="G28" s="837">
        <v>-586</v>
      </c>
      <c r="H28" s="1030"/>
      <c r="I28" s="1030"/>
      <c r="J28" s="123"/>
      <c r="K28" s="123"/>
      <c r="L28" s="123"/>
      <c r="M28" s="123"/>
      <c r="N28" s="123"/>
    </row>
    <row r="29" spans="2:14" ht="13.5">
      <c r="B29" s="122" t="s">
        <v>324</v>
      </c>
      <c r="C29" s="837" t="s">
        <v>239</v>
      </c>
      <c r="D29" s="837" t="s">
        <v>239</v>
      </c>
      <c r="E29" s="837" t="s">
        <v>239</v>
      </c>
      <c r="F29" s="837" t="s">
        <v>239</v>
      </c>
      <c r="G29" s="837">
        <v>-20</v>
      </c>
      <c r="H29" s="1030"/>
      <c r="I29" s="1030"/>
      <c r="J29" s="123"/>
      <c r="K29" s="123"/>
      <c r="L29" s="123"/>
      <c r="M29" s="123"/>
      <c r="N29" s="123"/>
    </row>
    <row r="30" spans="2:14" ht="13.5">
      <c r="B30" s="122" t="s">
        <v>325</v>
      </c>
      <c r="C30" s="837" t="s">
        <v>239</v>
      </c>
      <c r="D30" s="837" t="s">
        <v>239</v>
      </c>
      <c r="E30" s="837" t="s">
        <v>239</v>
      </c>
      <c r="F30" s="837" t="s">
        <v>239</v>
      </c>
      <c r="G30" s="837" t="s">
        <v>239</v>
      </c>
      <c r="H30" s="1030"/>
      <c r="I30" s="1030"/>
      <c r="J30" s="123"/>
      <c r="K30" s="123"/>
      <c r="L30" s="123"/>
      <c r="M30" s="123"/>
      <c r="N30" s="123"/>
    </row>
    <row r="31" spans="2:14" ht="13.5">
      <c r="B31" s="122" t="s">
        <v>326</v>
      </c>
      <c r="C31" s="837" t="s">
        <v>239</v>
      </c>
      <c r="D31" s="837" t="s">
        <v>239</v>
      </c>
      <c r="E31" s="837" t="s">
        <v>239</v>
      </c>
      <c r="F31" s="837" t="s">
        <v>239</v>
      </c>
      <c r="G31" s="837" t="s">
        <v>239</v>
      </c>
      <c r="H31" s="1030"/>
      <c r="I31" s="1030"/>
      <c r="J31" s="123"/>
      <c r="K31" s="123"/>
      <c r="L31" s="123"/>
      <c r="M31" s="123"/>
      <c r="N31" s="123"/>
    </row>
    <row r="32" spans="2:14" ht="13.5">
      <c r="B32" s="122" t="s">
        <v>327</v>
      </c>
      <c r="C32" s="837" t="s">
        <v>239</v>
      </c>
      <c r="D32" s="837" t="s">
        <v>239</v>
      </c>
      <c r="E32" s="837" t="s">
        <v>239</v>
      </c>
      <c r="F32" s="837" t="s">
        <v>239</v>
      </c>
      <c r="G32" s="837" t="s">
        <v>239</v>
      </c>
      <c r="H32" s="1030"/>
      <c r="I32" s="1030"/>
      <c r="J32" s="123"/>
      <c r="K32" s="123"/>
      <c r="L32" s="123"/>
      <c r="M32" s="123"/>
      <c r="N32" s="123"/>
    </row>
    <row r="33" spans="2:14" ht="13.5">
      <c r="B33" s="122" t="s">
        <v>328</v>
      </c>
      <c r="C33" s="837" t="s">
        <v>239</v>
      </c>
      <c r="D33" s="837" t="s">
        <v>239</v>
      </c>
      <c r="E33" s="837" t="s">
        <v>239</v>
      </c>
      <c r="F33" s="837" t="s">
        <v>239</v>
      </c>
      <c r="G33" s="837" t="s">
        <v>239</v>
      </c>
      <c r="H33" s="1030"/>
      <c r="I33" s="1030"/>
      <c r="J33" s="123"/>
      <c r="K33" s="123"/>
      <c r="L33" s="123"/>
      <c r="M33" s="123"/>
      <c r="N33" s="123"/>
    </row>
    <row r="34" spans="2:14" ht="13.5">
      <c r="B34" s="122" t="s">
        <v>282</v>
      </c>
      <c r="C34" s="837" t="s">
        <v>239</v>
      </c>
      <c r="D34" s="837" t="s">
        <v>239</v>
      </c>
      <c r="E34" s="837" t="s">
        <v>239</v>
      </c>
      <c r="F34" s="837" t="s">
        <v>239</v>
      </c>
      <c r="G34" s="837">
        <v>4945</v>
      </c>
      <c r="H34" s="1030"/>
      <c r="I34" s="1030"/>
      <c r="J34" s="123"/>
      <c r="K34" s="123"/>
      <c r="L34" s="123"/>
      <c r="M34" s="123"/>
      <c r="N34" s="123"/>
    </row>
    <row r="35" spans="2:14" ht="13.5">
      <c r="B35" s="122" t="s">
        <v>283</v>
      </c>
      <c r="C35" s="837" t="s">
        <v>239</v>
      </c>
      <c r="D35" s="837" t="s">
        <v>239</v>
      </c>
      <c r="E35" s="837" t="s">
        <v>239</v>
      </c>
      <c r="F35" s="837" t="s">
        <v>239</v>
      </c>
      <c r="G35" s="837">
        <v>-45</v>
      </c>
      <c r="H35" s="1030"/>
      <c r="I35" s="1030"/>
      <c r="J35" s="123"/>
      <c r="K35" s="123"/>
      <c r="L35" s="123"/>
      <c r="M35" s="123"/>
      <c r="N35" s="123"/>
    </row>
    <row r="36" spans="2:14" ht="13.5">
      <c r="B36" s="122" t="s">
        <v>284</v>
      </c>
      <c r="C36" s="837" t="s">
        <v>239</v>
      </c>
      <c r="D36" s="837" t="s">
        <v>239</v>
      </c>
      <c r="E36" s="837" t="s">
        <v>239</v>
      </c>
      <c r="F36" s="837" t="s">
        <v>239</v>
      </c>
      <c r="G36" s="837">
        <v>9</v>
      </c>
      <c r="H36" s="1030"/>
      <c r="I36" s="1030"/>
      <c r="J36" s="123"/>
      <c r="K36" s="123"/>
      <c r="L36" s="123"/>
      <c r="M36" s="123"/>
      <c r="N36" s="123"/>
    </row>
    <row r="37" spans="2:14" ht="13.5">
      <c r="B37" s="122" t="s">
        <v>329</v>
      </c>
      <c r="C37" s="837" t="s">
        <v>239</v>
      </c>
      <c r="D37" s="837" t="s">
        <v>239</v>
      </c>
      <c r="E37" s="837" t="s">
        <v>239</v>
      </c>
      <c r="F37" s="837" t="s">
        <v>239</v>
      </c>
      <c r="G37" s="837">
        <v>82</v>
      </c>
      <c r="H37" s="1030"/>
      <c r="I37" s="1030"/>
      <c r="J37" s="123"/>
      <c r="K37" s="123"/>
      <c r="L37" s="123"/>
      <c r="M37" s="123"/>
      <c r="N37" s="123"/>
    </row>
    <row r="38" spans="2:14" ht="13.5">
      <c r="B38" s="122" t="s">
        <v>330</v>
      </c>
      <c r="C38" s="837">
        <v>1750</v>
      </c>
      <c r="D38" s="837">
        <v>-29</v>
      </c>
      <c r="E38" s="837">
        <v>-82</v>
      </c>
      <c r="F38" s="837">
        <v>1639</v>
      </c>
      <c r="G38" s="837">
        <v>1639</v>
      </c>
      <c r="H38" s="1030"/>
      <c r="I38" s="1030"/>
      <c r="J38" s="123"/>
      <c r="K38" s="123"/>
      <c r="L38" s="123"/>
      <c r="M38" s="123"/>
      <c r="N38" s="123"/>
    </row>
    <row r="39" spans="2:14" ht="13.5">
      <c r="B39" s="122" t="s">
        <v>331</v>
      </c>
      <c r="C39" s="122">
        <v>1750</v>
      </c>
      <c r="D39" s="122">
        <v>-29</v>
      </c>
      <c r="E39" s="122">
        <v>-82</v>
      </c>
      <c r="F39" s="122">
        <v>1639</v>
      </c>
      <c r="G39" s="122">
        <v>5439</v>
      </c>
      <c r="H39" s="123"/>
      <c r="I39" s="123"/>
      <c r="J39" s="123"/>
      <c r="K39" s="123"/>
      <c r="L39" s="123"/>
      <c r="M39" s="123"/>
      <c r="N39" s="123"/>
    </row>
    <row r="40" spans="2:14" ht="13.5">
      <c r="B40" s="122" t="s">
        <v>332</v>
      </c>
      <c r="C40" s="122">
        <v>28297</v>
      </c>
      <c r="D40" s="122">
        <v>-29</v>
      </c>
      <c r="E40" s="122">
        <v>3076</v>
      </c>
      <c r="F40" s="122">
        <v>31344</v>
      </c>
      <c r="G40" s="122">
        <v>141110</v>
      </c>
      <c r="H40" s="123"/>
      <c r="I40" s="123"/>
      <c r="J40" s="123"/>
      <c r="K40" s="123"/>
      <c r="L40" s="123"/>
      <c r="M40" s="123"/>
      <c r="N40" s="123"/>
    </row>
    <row r="41" spans="2:14" ht="13.5">
      <c r="B41" s="123" t="s">
        <v>337</v>
      </c>
      <c r="C41" s="123"/>
      <c r="D41" s="123"/>
      <c r="E41" s="123"/>
      <c r="F41" s="123"/>
      <c r="G41" s="123"/>
      <c r="H41" s="123"/>
      <c r="I41" s="123"/>
      <c r="J41" s="123"/>
      <c r="K41" s="123"/>
      <c r="L41" s="123"/>
      <c r="M41" s="123"/>
      <c r="N41" s="123"/>
    </row>
  </sheetData>
  <printOptions/>
  <pageMargins left="0.3937007874015748" right="0.3937007874015748" top="0.7874015748031497" bottom="0.3937007874015748" header="0.5118110236220472" footer="0.5118110236220472"/>
  <pageSetup horizontalDpi="300" verticalDpi="300" orientation="landscape" paperSize="9" scale="55" r:id="rId1"/>
  <headerFooter alignWithMargins="0">
    <oddHeader>&amp;C&amp;A</oddHeader>
  </headerFooter>
</worksheet>
</file>

<file path=xl/worksheets/sheet5.xml><?xml version="1.0" encoding="utf-8"?>
<worksheet xmlns="http://schemas.openxmlformats.org/spreadsheetml/2006/main" xmlns:r="http://schemas.openxmlformats.org/officeDocument/2006/relationships">
  <dimension ref="B1:W35"/>
  <sheetViews>
    <sheetView zoomScale="75" zoomScaleNormal="75" workbookViewId="0" topLeftCell="A1">
      <selection activeCell="A1" sqref="A1"/>
    </sheetView>
  </sheetViews>
  <sheetFormatPr defaultColWidth="9.00390625" defaultRowHeight="13.5"/>
  <cols>
    <col min="1" max="1" width="4.75390625" style="124" customWidth="1"/>
    <col min="2" max="2" width="1.875" style="124" customWidth="1"/>
    <col min="3" max="3" width="4.25390625" style="124" customWidth="1"/>
    <col min="4" max="4" width="29.625" style="124" customWidth="1"/>
    <col min="5" max="5" width="1.875" style="124" customWidth="1"/>
    <col min="6" max="6" width="0.875" style="124" customWidth="1"/>
    <col min="7" max="7" width="12.625" style="124" customWidth="1"/>
    <col min="8" max="9" width="0.875" style="124" customWidth="1"/>
    <col min="10" max="10" width="12.625" style="124" customWidth="1"/>
    <col min="11" max="12" width="0.875" style="124" customWidth="1"/>
    <col min="13" max="13" width="12.625" style="124" customWidth="1"/>
    <col min="14" max="15" width="0.875" style="124" customWidth="1"/>
    <col min="16" max="16" width="12.625" style="124" customWidth="1"/>
    <col min="17" max="18" width="0.875" style="124" customWidth="1"/>
    <col min="19" max="19" width="12.625" style="124" customWidth="1"/>
    <col min="20" max="21" width="0.875" style="124" customWidth="1"/>
    <col min="22" max="22" width="13.625" style="124" customWidth="1"/>
    <col min="23" max="23" width="0.875" style="124" customWidth="1"/>
    <col min="24" max="16384" width="9.00390625" style="124" customWidth="1"/>
  </cols>
  <sheetData>
    <row r="1" ht="17.25">
      <c r="V1" s="125" t="s">
        <v>338</v>
      </c>
    </row>
    <row r="2" spans="4:22" ht="34.5" customHeight="1">
      <c r="D2" s="1108" t="s">
        <v>339</v>
      </c>
      <c r="E2" s="1108"/>
      <c r="F2" s="1108"/>
      <c r="G2" s="1108"/>
      <c r="H2" s="1108"/>
      <c r="I2" s="1108"/>
      <c r="J2" s="1108"/>
      <c r="K2" s="1108"/>
      <c r="L2" s="1108"/>
      <c r="M2" s="1108"/>
      <c r="N2" s="127"/>
      <c r="O2" s="127"/>
      <c r="P2" s="127"/>
      <c r="R2" s="127"/>
      <c r="S2" s="127"/>
      <c r="U2" s="127"/>
      <c r="V2" s="127"/>
    </row>
    <row r="3" spans="4:22" ht="22.5" customHeight="1">
      <c r="D3" s="128" t="s">
        <v>340</v>
      </c>
      <c r="E3" s="127"/>
      <c r="F3" s="127"/>
      <c r="G3" s="127"/>
      <c r="H3" s="129"/>
      <c r="I3" s="129"/>
      <c r="J3" s="127"/>
      <c r="K3" s="127"/>
      <c r="L3" s="127"/>
      <c r="M3" s="130" t="s">
        <v>341</v>
      </c>
      <c r="Q3" s="127"/>
      <c r="R3" s="127"/>
      <c r="S3" s="129"/>
      <c r="U3" s="127"/>
      <c r="V3" s="129"/>
    </row>
    <row r="4" spans="4:22" ht="34.5" customHeight="1">
      <c r="D4" s="1108" t="s">
        <v>342</v>
      </c>
      <c r="E4" s="1108"/>
      <c r="F4" s="1108"/>
      <c r="G4" s="1108"/>
      <c r="H4" s="1108"/>
      <c r="I4" s="1108"/>
      <c r="J4" s="1108"/>
      <c r="K4" s="1108"/>
      <c r="L4" s="1108"/>
      <c r="M4" s="1108"/>
      <c r="N4" s="127"/>
      <c r="O4" s="127"/>
      <c r="P4" s="127"/>
      <c r="R4" s="127"/>
      <c r="S4" s="127"/>
      <c r="U4" s="127"/>
      <c r="V4" s="127"/>
    </row>
    <row r="5" spans="4:23" ht="34.5" customHeight="1">
      <c r="D5" s="129"/>
      <c r="E5" s="129"/>
      <c r="F5" s="129"/>
      <c r="Q5" s="131"/>
      <c r="T5" s="131"/>
      <c r="W5" s="125" t="s">
        <v>343</v>
      </c>
    </row>
    <row r="6" spans="2:23" ht="34.5" customHeight="1">
      <c r="B6" s="132"/>
      <c r="C6" s="1109"/>
      <c r="D6" s="1109"/>
      <c r="E6" s="133"/>
      <c r="F6" s="1111" t="s">
        <v>344</v>
      </c>
      <c r="G6" s="1102"/>
      <c r="H6" s="1102"/>
      <c r="I6" s="1102"/>
      <c r="J6" s="1102"/>
      <c r="K6" s="1102"/>
      <c r="L6" s="1102"/>
      <c r="M6" s="1102"/>
      <c r="N6" s="1102"/>
      <c r="O6" s="1102"/>
      <c r="P6" s="1102"/>
      <c r="Q6" s="1102"/>
      <c r="R6" s="1102"/>
      <c r="S6" s="1102"/>
      <c r="T6" s="1102"/>
      <c r="U6" s="1102"/>
      <c r="V6" s="1102"/>
      <c r="W6" s="1112"/>
    </row>
    <row r="7" spans="2:23" ht="34.5" customHeight="1">
      <c r="B7" s="134"/>
      <c r="C7" s="1110"/>
      <c r="D7" s="1110"/>
      <c r="E7" s="135"/>
      <c r="F7" s="136"/>
      <c r="G7" s="1113" t="s">
        <v>345</v>
      </c>
      <c r="H7" s="137"/>
      <c r="I7" s="138"/>
      <c r="J7" s="139" t="s">
        <v>346</v>
      </c>
      <c r="K7" s="140"/>
      <c r="L7" s="141"/>
      <c r="M7" s="1103" t="s">
        <v>347</v>
      </c>
      <c r="N7" s="1103"/>
      <c r="O7" s="1103"/>
      <c r="P7" s="1103"/>
      <c r="Q7" s="1103"/>
      <c r="R7" s="1103"/>
      <c r="S7" s="1103"/>
      <c r="T7" s="1103"/>
      <c r="U7" s="1103"/>
      <c r="V7" s="1103"/>
      <c r="W7" s="143"/>
    </row>
    <row r="8" spans="2:23" ht="34.5" customHeight="1">
      <c r="B8" s="134"/>
      <c r="C8" s="1110"/>
      <c r="D8" s="1110"/>
      <c r="E8" s="135"/>
      <c r="F8" s="136"/>
      <c r="G8" s="1113"/>
      <c r="H8" s="137"/>
      <c r="I8" s="144"/>
      <c r="J8" s="1114" t="s">
        <v>348</v>
      </c>
      <c r="K8" s="145"/>
      <c r="L8" s="142"/>
      <c r="M8" s="1114" t="s">
        <v>349</v>
      </c>
      <c r="N8" s="142"/>
      <c r="O8" s="146"/>
      <c r="P8" s="1117" t="s">
        <v>350</v>
      </c>
      <c r="Q8" s="1117"/>
      <c r="R8" s="1117"/>
      <c r="S8" s="1117"/>
      <c r="T8" s="140"/>
      <c r="U8" s="148"/>
      <c r="V8" s="1103" t="s">
        <v>351</v>
      </c>
      <c r="W8" s="145"/>
    </row>
    <row r="9" spans="2:23" ht="34.5" customHeight="1">
      <c r="B9" s="149"/>
      <c r="C9" s="1110"/>
      <c r="D9" s="1110"/>
      <c r="E9" s="135"/>
      <c r="F9" s="136"/>
      <c r="G9" s="1113"/>
      <c r="H9" s="137"/>
      <c r="I9" s="138"/>
      <c r="J9" s="1115"/>
      <c r="K9" s="143"/>
      <c r="L9" s="150"/>
      <c r="M9" s="1116"/>
      <c r="N9" s="137"/>
      <c r="O9" s="146"/>
      <c r="P9" s="151" t="s">
        <v>273</v>
      </c>
      <c r="Q9" s="147"/>
      <c r="R9" s="146"/>
      <c r="S9" s="151" t="s">
        <v>352</v>
      </c>
      <c r="T9" s="140"/>
      <c r="U9" s="138"/>
      <c r="V9" s="1104"/>
      <c r="W9" s="143"/>
    </row>
    <row r="10" spans="2:23" ht="34.5" customHeight="1">
      <c r="B10" s="152"/>
      <c r="C10" s="1101" t="s">
        <v>353</v>
      </c>
      <c r="D10" s="1101"/>
      <c r="E10" s="153"/>
      <c r="F10" s="154"/>
      <c r="G10" s="155">
        <v>12669</v>
      </c>
      <c r="H10" s="155" t="e">
        <v>#REF!</v>
      </c>
      <c r="I10" s="156"/>
      <c r="J10" s="155">
        <v>8135</v>
      </c>
      <c r="K10" s="155" t="e">
        <v>#REF!</v>
      </c>
      <c r="L10" s="156"/>
      <c r="M10" s="155">
        <v>3524</v>
      </c>
      <c r="N10" s="157"/>
      <c r="O10" s="156"/>
      <c r="P10" s="155">
        <v>800</v>
      </c>
      <c r="Q10" s="157"/>
      <c r="R10" s="156"/>
      <c r="S10" s="155">
        <v>3179</v>
      </c>
      <c r="T10" s="157"/>
      <c r="U10" s="156"/>
      <c r="V10" s="155">
        <v>7504</v>
      </c>
      <c r="W10" s="157"/>
    </row>
    <row r="11" spans="2:23" ht="34.5" customHeight="1">
      <c r="B11" s="132"/>
      <c r="C11" s="1105" t="s">
        <v>354</v>
      </c>
      <c r="D11" s="1105"/>
      <c r="E11" s="158"/>
      <c r="F11" s="159"/>
      <c r="G11" s="160"/>
      <c r="H11" s="161"/>
      <c r="I11" s="162"/>
      <c r="J11" s="160"/>
      <c r="K11" s="163"/>
      <c r="L11" s="164"/>
      <c r="M11" s="160"/>
      <c r="N11" s="163"/>
      <c r="O11" s="164"/>
      <c r="P11" s="160"/>
      <c r="Q11" s="163"/>
      <c r="R11" s="164"/>
      <c r="S11" s="160"/>
      <c r="T11" s="163"/>
      <c r="U11" s="164"/>
      <c r="V11" s="160"/>
      <c r="W11" s="163"/>
    </row>
    <row r="12" spans="2:23" ht="34.5" customHeight="1">
      <c r="B12" s="165"/>
      <c r="C12" s="166"/>
      <c r="D12" s="166" t="s">
        <v>355</v>
      </c>
      <c r="E12" s="167"/>
      <c r="F12" s="168"/>
      <c r="G12" s="169" t="s">
        <v>239</v>
      </c>
      <c r="H12" s="170"/>
      <c r="I12" s="171"/>
      <c r="J12" s="169" t="s">
        <v>239</v>
      </c>
      <c r="K12" s="172"/>
      <c r="L12" s="173"/>
      <c r="M12" s="169">
        <v>75</v>
      </c>
      <c r="N12" s="172"/>
      <c r="O12" s="173"/>
      <c r="P12" s="169" t="s">
        <v>239</v>
      </c>
      <c r="Q12" s="172"/>
      <c r="R12" s="173"/>
      <c r="S12" s="169">
        <v>-445</v>
      </c>
      <c r="T12" s="172"/>
      <c r="U12" s="173"/>
      <c r="V12" s="169">
        <v>-370</v>
      </c>
      <c r="W12" s="172"/>
    </row>
    <row r="13" spans="2:23" ht="34.5" customHeight="1">
      <c r="B13" s="165"/>
      <c r="C13" s="174"/>
      <c r="D13" s="174" t="s">
        <v>356</v>
      </c>
      <c r="E13" s="175"/>
      <c r="F13" s="176"/>
      <c r="G13" s="169" t="s">
        <v>239</v>
      </c>
      <c r="H13" s="170"/>
      <c r="I13" s="171"/>
      <c r="J13" s="169" t="s">
        <v>239</v>
      </c>
      <c r="K13" s="172"/>
      <c r="L13" s="173"/>
      <c r="M13" s="169" t="s">
        <v>239</v>
      </c>
      <c r="N13" s="172"/>
      <c r="O13" s="173"/>
      <c r="P13" s="169">
        <v>800</v>
      </c>
      <c r="Q13" s="172"/>
      <c r="R13" s="173"/>
      <c r="S13" s="169">
        <v>-800</v>
      </c>
      <c r="T13" s="172"/>
      <c r="U13" s="173"/>
      <c r="V13" s="169" t="s">
        <v>239</v>
      </c>
      <c r="W13" s="172"/>
    </row>
    <row r="14" spans="2:23" ht="34.5" customHeight="1">
      <c r="B14" s="165"/>
      <c r="C14" s="177"/>
      <c r="D14" s="177" t="s">
        <v>357</v>
      </c>
      <c r="E14" s="167"/>
      <c r="F14" s="168"/>
      <c r="G14" s="169" t="s">
        <v>239</v>
      </c>
      <c r="H14" s="170"/>
      <c r="I14" s="171"/>
      <c r="J14" s="169" t="s">
        <v>239</v>
      </c>
      <c r="K14" s="172"/>
      <c r="L14" s="173"/>
      <c r="M14" s="169" t="s">
        <v>239</v>
      </c>
      <c r="N14" s="172"/>
      <c r="O14" s="173"/>
      <c r="P14" s="169" t="s">
        <v>239</v>
      </c>
      <c r="Q14" s="172"/>
      <c r="R14" s="173"/>
      <c r="S14" s="169">
        <v>577</v>
      </c>
      <c r="T14" s="172"/>
      <c r="U14" s="173"/>
      <c r="V14" s="169">
        <v>577</v>
      </c>
      <c r="W14" s="172"/>
    </row>
    <row r="15" spans="2:23" ht="34.5" customHeight="1">
      <c r="B15" s="165"/>
      <c r="C15" s="177"/>
      <c r="D15" s="177" t="s">
        <v>358</v>
      </c>
      <c r="E15" s="167"/>
      <c r="F15" s="168"/>
      <c r="G15" s="169" t="s">
        <v>239</v>
      </c>
      <c r="H15" s="170"/>
      <c r="I15" s="171"/>
      <c r="J15" s="169" t="s">
        <v>239</v>
      </c>
      <c r="K15" s="172"/>
      <c r="L15" s="173"/>
      <c r="M15" s="169" t="s">
        <v>239</v>
      </c>
      <c r="N15" s="172"/>
      <c r="O15" s="173"/>
      <c r="P15" s="169" t="s">
        <v>239</v>
      </c>
      <c r="Q15" s="172"/>
      <c r="R15" s="173"/>
      <c r="S15" s="169" t="s">
        <v>239</v>
      </c>
      <c r="T15" s="172"/>
      <c r="U15" s="173"/>
      <c r="V15" s="169" t="s">
        <v>239</v>
      </c>
      <c r="W15" s="172"/>
    </row>
    <row r="16" spans="2:23" ht="34.5" customHeight="1">
      <c r="B16" s="165"/>
      <c r="C16" s="177"/>
      <c r="D16" s="177" t="s">
        <v>359</v>
      </c>
      <c r="E16" s="167"/>
      <c r="F16" s="168"/>
      <c r="G16" s="169" t="s">
        <v>239</v>
      </c>
      <c r="H16" s="170"/>
      <c r="I16" s="171"/>
      <c r="J16" s="169" t="s">
        <v>239</v>
      </c>
      <c r="K16" s="172"/>
      <c r="L16" s="173"/>
      <c r="M16" s="169" t="s">
        <v>239</v>
      </c>
      <c r="N16" s="172"/>
      <c r="O16" s="173"/>
      <c r="P16" s="169" t="s">
        <v>239</v>
      </c>
      <c r="Q16" s="172"/>
      <c r="R16" s="173"/>
      <c r="S16" s="169" t="s">
        <v>360</v>
      </c>
      <c r="T16" s="172"/>
      <c r="U16" s="173"/>
      <c r="V16" s="169" t="s">
        <v>360</v>
      </c>
      <c r="W16" s="172"/>
    </row>
    <row r="17" spans="2:23" ht="34.5" customHeight="1">
      <c r="B17" s="165"/>
      <c r="C17" s="178"/>
      <c r="D17" s="178" t="s">
        <v>361</v>
      </c>
      <c r="E17" s="179"/>
      <c r="F17" s="180"/>
      <c r="G17" s="169" t="s">
        <v>239</v>
      </c>
      <c r="H17" s="170"/>
      <c r="I17" s="171"/>
      <c r="J17" s="169" t="s">
        <v>239</v>
      </c>
      <c r="K17" s="172"/>
      <c r="L17" s="173"/>
      <c r="M17" s="169" t="s">
        <v>239</v>
      </c>
      <c r="N17" s="172"/>
      <c r="O17" s="173"/>
      <c r="P17" s="169" t="s">
        <v>239</v>
      </c>
      <c r="Q17" s="172"/>
      <c r="R17" s="173"/>
      <c r="S17" s="169">
        <v>49</v>
      </c>
      <c r="T17" s="172"/>
      <c r="U17" s="173"/>
      <c r="V17" s="169">
        <v>49</v>
      </c>
      <c r="W17" s="172"/>
    </row>
    <row r="18" spans="2:23" ht="34.5" customHeight="1">
      <c r="B18" s="134"/>
      <c r="C18" s="181"/>
      <c r="D18" s="182" t="s">
        <v>362</v>
      </c>
      <c r="E18" s="183"/>
      <c r="F18" s="184"/>
      <c r="G18" s="185" t="s">
        <v>239</v>
      </c>
      <c r="H18" s="186"/>
      <c r="I18" s="187"/>
      <c r="J18" s="185" t="s">
        <v>239</v>
      </c>
      <c r="K18" s="188"/>
      <c r="L18" s="189"/>
      <c r="M18" s="185" t="s">
        <v>239</v>
      </c>
      <c r="N18" s="188"/>
      <c r="O18" s="189"/>
      <c r="P18" s="185" t="s">
        <v>239</v>
      </c>
      <c r="Q18" s="188"/>
      <c r="R18" s="189"/>
      <c r="S18" s="185" t="s">
        <v>239</v>
      </c>
      <c r="T18" s="188"/>
      <c r="U18" s="189"/>
      <c r="V18" s="185" t="s">
        <v>239</v>
      </c>
      <c r="W18" s="188"/>
    </row>
    <row r="19" spans="2:23" ht="34.5" customHeight="1">
      <c r="B19" s="152"/>
      <c r="C19" s="1101" t="s">
        <v>363</v>
      </c>
      <c r="D19" s="1101"/>
      <c r="E19" s="153"/>
      <c r="F19" s="154"/>
      <c r="G19" s="155" t="s">
        <v>239</v>
      </c>
      <c r="H19" s="190"/>
      <c r="I19" s="191"/>
      <c r="J19" s="155" t="s">
        <v>239</v>
      </c>
      <c r="K19" s="157"/>
      <c r="L19" s="156"/>
      <c r="M19" s="155">
        <v>75</v>
      </c>
      <c r="N19" s="157"/>
      <c r="O19" s="156"/>
      <c r="P19" s="155">
        <v>800</v>
      </c>
      <c r="Q19" s="157"/>
      <c r="R19" s="156"/>
      <c r="S19" s="155">
        <v>-618</v>
      </c>
      <c r="T19" s="157"/>
      <c r="U19" s="156"/>
      <c r="V19" s="155">
        <v>256</v>
      </c>
      <c r="W19" s="157"/>
    </row>
    <row r="20" spans="2:23" ht="34.5" customHeight="1">
      <c r="B20" s="149"/>
      <c r="C20" s="1101" t="s">
        <v>364</v>
      </c>
      <c r="D20" s="1101"/>
      <c r="E20" s="153"/>
      <c r="F20" s="154"/>
      <c r="G20" s="155">
        <v>12669</v>
      </c>
      <c r="H20" s="190"/>
      <c r="I20" s="191"/>
      <c r="J20" s="155">
        <v>8135</v>
      </c>
      <c r="K20" s="157"/>
      <c r="L20" s="156"/>
      <c r="M20" s="155">
        <v>3599</v>
      </c>
      <c r="N20" s="157"/>
      <c r="O20" s="156"/>
      <c r="P20" s="155">
        <v>1600</v>
      </c>
      <c r="Q20" s="157"/>
      <c r="R20" s="156"/>
      <c r="S20" s="155">
        <v>2561</v>
      </c>
      <c r="T20" s="157"/>
      <c r="U20" s="156"/>
      <c r="V20" s="155">
        <v>7761</v>
      </c>
      <c r="W20" s="157"/>
    </row>
    <row r="21" spans="3:23" ht="34.5" customHeight="1">
      <c r="C21" s="192"/>
      <c r="D21" s="192"/>
      <c r="E21" s="192"/>
      <c r="F21" s="192"/>
      <c r="G21" s="193"/>
      <c r="H21" s="193"/>
      <c r="I21" s="193"/>
      <c r="J21" s="193"/>
      <c r="K21" s="193"/>
      <c r="L21" s="193"/>
      <c r="M21" s="193"/>
      <c r="N21" s="193"/>
      <c r="O21" s="193"/>
      <c r="P21" s="193"/>
      <c r="Q21" s="193"/>
      <c r="R21" s="193"/>
      <c r="S21" s="193"/>
      <c r="T21" s="193"/>
      <c r="U21" s="193"/>
      <c r="V21" s="193"/>
      <c r="W21" s="193"/>
    </row>
    <row r="22" spans="2:23" ht="34.5" customHeight="1">
      <c r="B22" s="132"/>
      <c r="C22" s="1106"/>
      <c r="D22" s="1106"/>
      <c r="E22" s="194"/>
      <c r="F22" s="195"/>
      <c r="G22" s="1102" t="s">
        <v>365</v>
      </c>
      <c r="H22" s="1102"/>
      <c r="I22" s="1102"/>
      <c r="J22" s="1102"/>
      <c r="K22" s="196"/>
      <c r="L22" s="195"/>
      <c r="M22" s="1102" t="s">
        <v>366</v>
      </c>
      <c r="N22" s="1102"/>
      <c r="O22" s="1102"/>
      <c r="P22" s="1102"/>
      <c r="Q22" s="1102"/>
      <c r="R22" s="1102"/>
      <c r="S22" s="1102"/>
      <c r="T22" s="197"/>
      <c r="U22" s="198"/>
      <c r="V22" s="1103" t="s">
        <v>367</v>
      </c>
      <c r="W22" s="199"/>
    </row>
    <row r="23" spans="2:23" ht="34.5" customHeight="1">
      <c r="B23" s="149"/>
      <c r="C23" s="1107"/>
      <c r="D23" s="1107"/>
      <c r="E23" s="200"/>
      <c r="F23" s="195"/>
      <c r="G23" s="141" t="s">
        <v>368</v>
      </c>
      <c r="H23" s="201"/>
      <c r="I23" s="202"/>
      <c r="J23" s="147" t="s">
        <v>369</v>
      </c>
      <c r="K23" s="203"/>
      <c r="L23" s="195"/>
      <c r="M23" s="204" t="s">
        <v>370</v>
      </c>
      <c r="N23" s="201"/>
      <c r="O23" s="202"/>
      <c r="P23" s="205" t="s">
        <v>371</v>
      </c>
      <c r="Q23" s="203"/>
      <c r="R23" s="206"/>
      <c r="S23" s="207" t="s">
        <v>372</v>
      </c>
      <c r="T23" s="203"/>
      <c r="U23" s="208"/>
      <c r="V23" s="1104"/>
      <c r="W23" s="209"/>
    </row>
    <row r="24" spans="2:23" ht="34.5" customHeight="1">
      <c r="B24" s="152"/>
      <c r="C24" s="1101" t="s">
        <v>353</v>
      </c>
      <c r="D24" s="1101"/>
      <c r="E24" s="153"/>
      <c r="F24" s="154"/>
      <c r="G24" s="155">
        <v>-56</v>
      </c>
      <c r="H24" s="157"/>
      <c r="I24" s="156"/>
      <c r="J24" s="155">
        <v>28252</v>
      </c>
      <c r="K24" s="157"/>
      <c r="L24" s="210"/>
      <c r="M24" s="155">
        <v>-406</v>
      </c>
      <c r="N24" s="157"/>
      <c r="O24" s="156"/>
      <c r="P24" s="155">
        <v>2441</v>
      </c>
      <c r="Q24" s="157"/>
      <c r="R24" s="156"/>
      <c r="S24" s="155">
        <v>2034</v>
      </c>
      <c r="T24" s="157"/>
      <c r="U24" s="156"/>
      <c r="V24" s="155">
        <v>30287</v>
      </c>
      <c r="W24" s="190"/>
    </row>
    <row r="25" spans="2:23" ht="34.5" customHeight="1">
      <c r="B25" s="132"/>
      <c r="C25" s="1105" t="s">
        <v>354</v>
      </c>
      <c r="D25" s="1105"/>
      <c r="E25" s="158"/>
      <c r="F25" s="159"/>
      <c r="G25" s="160"/>
      <c r="H25" s="163"/>
      <c r="I25" s="164"/>
      <c r="J25" s="160"/>
      <c r="K25" s="163"/>
      <c r="L25" s="211"/>
      <c r="M25" s="160"/>
      <c r="N25" s="163"/>
      <c r="O25" s="164"/>
      <c r="P25" s="160"/>
      <c r="Q25" s="163"/>
      <c r="R25" s="164"/>
      <c r="S25" s="160"/>
      <c r="T25" s="163"/>
      <c r="U25" s="164"/>
      <c r="V25" s="160"/>
      <c r="W25" s="161"/>
    </row>
    <row r="26" spans="2:23" ht="34.5" customHeight="1">
      <c r="B26" s="165"/>
      <c r="C26" s="166"/>
      <c r="D26" s="166" t="s">
        <v>355</v>
      </c>
      <c r="E26" s="167"/>
      <c r="F26" s="168"/>
      <c r="G26" s="169" t="s">
        <v>239</v>
      </c>
      <c r="H26" s="172"/>
      <c r="I26" s="173"/>
      <c r="J26" s="169">
        <v>-370</v>
      </c>
      <c r="K26" s="172"/>
      <c r="L26" s="212"/>
      <c r="M26" s="169" t="s">
        <v>239</v>
      </c>
      <c r="N26" s="172"/>
      <c r="O26" s="173"/>
      <c r="P26" s="169" t="s">
        <v>239</v>
      </c>
      <c r="Q26" s="172"/>
      <c r="R26" s="173"/>
      <c r="S26" s="169" t="s">
        <v>239</v>
      </c>
      <c r="T26" s="172"/>
      <c r="U26" s="173"/>
      <c r="V26" s="169">
        <v>-370</v>
      </c>
      <c r="W26" s="170"/>
    </row>
    <row r="27" spans="2:23" ht="34.5" customHeight="1">
      <c r="B27" s="165"/>
      <c r="C27" s="174"/>
      <c r="D27" s="174" t="s">
        <v>356</v>
      </c>
      <c r="E27" s="175"/>
      <c r="F27" s="176"/>
      <c r="G27" s="169" t="s">
        <v>239</v>
      </c>
      <c r="H27" s="172"/>
      <c r="I27" s="173"/>
      <c r="J27" s="169" t="s">
        <v>239</v>
      </c>
      <c r="K27" s="172"/>
      <c r="L27" s="213"/>
      <c r="M27" s="169" t="s">
        <v>239</v>
      </c>
      <c r="N27" s="172"/>
      <c r="O27" s="173"/>
      <c r="P27" s="169" t="s">
        <v>239</v>
      </c>
      <c r="Q27" s="172"/>
      <c r="R27" s="173"/>
      <c r="S27" s="169" t="s">
        <v>239</v>
      </c>
      <c r="T27" s="172"/>
      <c r="U27" s="173"/>
      <c r="V27" s="169" t="s">
        <v>239</v>
      </c>
      <c r="W27" s="170"/>
    </row>
    <row r="28" spans="2:23" ht="34.5" customHeight="1">
      <c r="B28" s="165"/>
      <c r="C28" s="177"/>
      <c r="D28" s="177" t="s">
        <v>357</v>
      </c>
      <c r="E28" s="167"/>
      <c r="F28" s="168"/>
      <c r="G28" s="169" t="s">
        <v>239</v>
      </c>
      <c r="H28" s="172"/>
      <c r="I28" s="173"/>
      <c r="J28" s="169">
        <v>577</v>
      </c>
      <c r="K28" s="172"/>
      <c r="L28" s="212"/>
      <c r="M28" s="169" t="s">
        <v>239</v>
      </c>
      <c r="N28" s="172"/>
      <c r="O28" s="173"/>
      <c r="P28" s="169" t="s">
        <v>239</v>
      </c>
      <c r="Q28" s="172"/>
      <c r="R28" s="173"/>
      <c r="S28" s="169" t="s">
        <v>239</v>
      </c>
      <c r="T28" s="172"/>
      <c r="U28" s="173"/>
      <c r="V28" s="169">
        <v>577</v>
      </c>
      <c r="W28" s="170"/>
    </row>
    <row r="29" spans="2:23" ht="34.5" customHeight="1">
      <c r="B29" s="165"/>
      <c r="C29" s="177"/>
      <c r="D29" s="177" t="s">
        <v>358</v>
      </c>
      <c r="E29" s="167"/>
      <c r="F29" s="168"/>
      <c r="G29" s="169">
        <v>-6</v>
      </c>
      <c r="H29" s="172"/>
      <c r="I29" s="173"/>
      <c r="J29" s="169">
        <v>-6</v>
      </c>
      <c r="K29" s="172"/>
      <c r="L29" s="212"/>
      <c r="M29" s="169" t="s">
        <v>239</v>
      </c>
      <c r="N29" s="172"/>
      <c r="O29" s="173"/>
      <c r="P29" s="169" t="s">
        <v>239</v>
      </c>
      <c r="Q29" s="172"/>
      <c r="R29" s="173"/>
      <c r="S29" s="169" t="s">
        <v>239</v>
      </c>
      <c r="T29" s="172"/>
      <c r="U29" s="173"/>
      <c r="V29" s="169">
        <v>-6</v>
      </c>
      <c r="W29" s="170"/>
    </row>
    <row r="30" spans="2:23" ht="34.5" customHeight="1">
      <c r="B30" s="165"/>
      <c r="C30" s="177"/>
      <c r="D30" s="177" t="s">
        <v>359</v>
      </c>
      <c r="E30" s="167"/>
      <c r="F30" s="168"/>
      <c r="G30" s="169">
        <v>1</v>
      </c>
      <c r="H30" s="172"/>
      <c r="I30" s="173"/>
      <c r="J30" s="169">
        <v>0</v>
      </c>
      <c r="K30" s="172"/>
      <c r="L30" s="212"/>
      <c r="M30" s="169" t="s">
        <v>239</v>
      </c>
      <c r="N30" s="172"/>
      <c r="O30" s="173"/>
      <c r="P30" s="169" t="s">
        <v>239</v>
      </c>
      <c r="Q30" s="172"/>
      <c r="R30" s="173"/>
      <c r="S30" s="169" t="s">
        <v>239</v>
      </c>
      <c r="T30" s="172"/>
      <c r="U30" s="173"/>
      <c r="V30" s="169">
        <v>0</v>
      </c>
      <c r="W30" s="170"/>
    </row>
    <row r="31" spans="2:23" ht="34.5" customHeight="1">
      <c r="B31" s="165"/>
      <c r="C31" s="178"/>
      <c r="D31" s="178" t="s">
        <v>361</v>
      </c>
      <c r="E31" s="179"/>
      <c r="F31" s="180"/>
      <c r="G31" s="169" t="s">
        <v>239</v>
      </c>
      <c r="H31" s="172"/>
      <c r="I31" s="173"/>
      <c r="J31" s="169">
        <v>49</v>
      </c>
      <c r="K31" s="172"/>
      <c r="L31" s="214"/>
      <c r="M31" s="169" t="s">
        <v>239</v>
      </c>
      <c r="N31" s="172"/>
      <c r="O31" s="173"/>
      <c r="P31" s="169" t="s">
        <v>239</v>
      </c>
      <c r="Q31" s="172"/>
      <c r="R31" s="173"/>
      <c r="S31" s="169" t="s">
        <v>239</v>
      </c>
      <c r="T31" s="172"/>
      <c r="U31" s="173"/>
      <c r="V31" s="169">
        <v>49</v>
      </c>
      <c r="W31" s="170"/>
    </row>
    <row r="32" spans="2:23" ht="34.5" customHeight="1">
      <c r="B32" s="134"/>
      <c r="C32" s="181"/>
      <c r="D32" s="182" t="s">
        <v>362</v>
      </c>
      <c r="E32" s="183"/>
      <c r="F32" s="184"/>
      <c r="G32" s="185" t="s">
        <v>239</v>
      </c>
      <c r="H32" s="188"/>
      <c r="I32" s="189"/>
      <c r="J32" s="185" t="s">
        <v>239</v>
      </c>
      <c r="K32" s="188"/>
      <c r="L32" s="215"/>
      <c r="M32" s="185">
        <v>3826</v>
      </c>
      <c r="N32" s="188"/>
      <c r="O32" s="189"/>
      <c r="P32" s="185">
        <v>-49</v>
      </c>
      <c r="Q32" s="188"/>
      <c r="R32" s="189"/>
      <c r="S32" s="185">
        <v>3776</v>
      </c>
      <c r="T32" s="188"/>
      <c r="U32" s="189"/>
      <c r="V32" s="185">
        <v>3776</v>
      </c>
      <c r="W32" s="186"/>
    </row>
    <row r="33" spans="2:23" ht="34.5" customHeight="1">
      <c r="B33" s="152"/>
      <c r="C33" s="1101" t="s">
        <v>363</v>
      </c>
      <c r="D33" s="1101"/>
      <c r="E33" s="153"/>
      <c r="F33" s="154"/>
      <c r="G33" s="155">
        <v>-5</v>
      </c>
      <c r="H33" s="157"/>
      <c r="I33" s="156"/>
      <c r="J33" s="155">
        <v>251</v>
      </c>
      <c r="K33" s="157"/>
      <c r="L33" s="210"/>
      <c r="M33" s="155">
        <v>3826</v>
      </c>
      <c r="N33" s="157"/>
      <c r="O33" s="156"/>
      <c r="P33" s="155">
        <v>-49</v>
      </c>
      <c r="Q33" s="157"/>
      <c r="R33" s="156"/>
      <c r="S33" s="155">
        <v>3776</v>
      </c>
      <c r="T33" s="157"/>
      <c r="U33" s="156"/>
      <c r="V33" s="155">
        <v>4027</v>
      </c>
      <c r="W33" s="190"/>
    </row>
    <row r="34" spans="2:23" ht="34.5" customHeight="1">
      <c r="B34" s="149"/>
      <c r="C34" s="1101" t="s">
        <v>364</v>
      </c>
      <c r="D34" s="1101"/>
      <c r="E34" s="153"/>
      <c r="F34" s="154"/>
      <c r="G34" s="155">
        <v>-61</v>
      </c>
      <c r="H34" s="157"/>
      <c r="I34" s="156"/>
      <c r="J34" s="155">
        <v>28503</v>
      </c>
      <c r="K34" s="157"/>
      <c r="L34" s="210"/>
      <c r="M34" s="155">
        <v>3419</v>
      </c>
      <c r="N34" s="157"/>
      <c r="O34" s="156"/>
      <c r="P34" s="155">
        <v>2391</v>
      </c>
      <c r="Q34" s="157"/>
      <c r="R34" s="156"/>
      <c r="S34" s="155">
        <v>5810</v>
      </c>
      <c r="T34" s="157"/>
      <c r="U34" s="156"/>
      <c r="V34" s="155">
        <v>34314</v>
      </c>
      <c r="W34" s="186"/>
    </row>
    <row r="35" spans="10:22" ht="34.5" customHeight="1">
      <c r="J35" s="216"/>
      <c r="V35" s="216"/>
    </row>
    <row r="36" ht="34.5" customHeight="1"/>
    <row r="37" ht="34.5" customHeight="1"/>
    <row r="38" ht="34.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sheetData>
  <mergeCells count="24">
    <mergeCell ref="D2:M2"/>
    <mergeCell ref="D4:M4"/>
    <mergeCell ref="C6:C9"/>
    <mergeCell ref="D6:D9"/>
    <mergeCell ref="F6:W6"/>
    <mergeCell ref="G7:G9"/>
    <mergeCell ref="M7:V7"/>
    <mergeCell ref="J8:J9"/>
    <mergeCell ref="M8:M9"/>
    <mergeCell ref="P8:S8"/>
    <mergeCell ref="V8:V9"/>
    <mergeCell ref="C10:D10"/>
    <mergeCell ref="C11:D11"/>
    <mergeCell ref="C19:D19"/>
    <mergeCell ref="C20:D20"/>
    <mergeCell ref="C22:C23"/>
    <mergeCell ref="D22:D23"/>
    <mergeCell ref="G22:J22"/>
    <mergeCell ref="C33:D33"/>
    <mergeCell ref="C34:D34"/>
    <mergeCell ref="M22:S22"/>
    <mergeCell ref="V22:V23"/>
    <mergeCell ref="C24:D24"/>
    <mergeCell ref="C25:D25"/>
  </mergeCells>
  <conditionalFormatting sqref="J35 V35 X19:X20">
    <cfRule type="cellIs" priority="1" dxfId="0" operator="notEqual" stopIfTrue="1">
      <formula>0</formula>
    </cfRule>
  </conditionalFormatting>
  <printOptions/>
  <pageMargins left="0.3937007874015748" right="0.3937007874015748" top="0.7874015748031497" bottom="0.3937007874015748" header="0.5118110236220472" footer="0.5118110236220472"/>
  <pageSetup horizontalDpi="300" verticalDpi="300" orientation="portrait" paperSize="9" scale="70" r:id="rId2"/>
  <headerFooter alignWithMargins="0">
    <oddHeader>&amp;C&amp;A</oddHeader>
  </headerFooter>
  <drawing r:id="rId1"/>
</worksheet>
</file>

<file path=xl/worksheets/sheet6.xml><?xml version="1.0" encoding="utf-8"?>
<worksheet xmlns="http://schemas.openxmlformats.org/spreadsheetml/2006/main" xmlns:r="http://schemas.openxmlformats.org/officeDocument/2006/relationships">
  <dimension ref="A1:R25"/>
  <sheetViews>
    <sheetView zoomScale="75" zoomScaleNormal="75" workbookViewId="0" topLeftCell="A1">
      <selection activeCell="A1" sqref="A1"/>
    </sheetView>
  </sheetViews>
  <sheetFormatPr defaultColWidth="9.00390625" defaultRowHeight="30" customHeight="1"/>
  <cols>
    <col min="1" max="1" width="3.00390625" style="217" customWidth="1"/>
    <col min="2" max="2" width="33.50390625" style="217" customWidth="1"/>
    <col min="3" max="17" width="15.50390625" style="219" customWidth="1"/>
    <col min="18" max="18" width="20.50390625" style="219" customWidth="1"/>
    <col min="19" max="16384" width="15.625" style="219" customWidth="1"/>
  </cols>
  <sheetData>
    <row r="1" spans="2:5" ht="30" customHeight="1">
      <c r="B1" s="1139" t="s">
        <v>373</v>
      </c>
      <c r="C1" s="1139"/>
      <c r="D1" s="1139"/>
      <c r="E1" s="218"/>
    </row>
    <row r="2" spans="2:11" ht="30" customHeight="1">
      <c r="B2" s="1140" t="s">
        <v>374</v>
      </c>
      <c r="C2" s="1140"/>
      <c r="D2" s="1140"/>
      <c r="E2" s="1140"/>
      <c r="H2" s="221"/>
      <c r="I2" s="1141"/>
      <c r="J2" s="1142"/>
      <c r="K2" s="1143"/>
    </row>
    <row r="3" ht="30" customHeight="1">
      <c r="R3" s="221" t="s">
        <v>180</v>
      </c>
    </row>
    <row r="4" spans="1:18" s="224" customFormat="1" ht="30" customHeight="1">
      <c r="A4" s="1144"/>
      <c r="B4" s="1145"/>
      <c r="C4" s="1128" t="s">
        <v>375</v>
      </c>
      <c r="D4" s="1129"/>
      <c r="E4" s="1129"/>
      <c r="F4" s="1129"/>
      <c r="G4" s="1129"/>
      <c r="H4" s="1129"/>
      <c r="I4" s="1129"/>
      <c r="J4" s="1129"/>
      <c r="K4" s="1129"/>
      <c r="L4" s="1129"/>
      <c r="M4" s="1130"/>
      <c r="N4" s="1128" t="s">
        <v>376</v>
      </c>
      <c r="O4" s="1129"/>
      <c r="P4" s="1129"/>
      <c r="Q4" s="1130"/>
      <c r="R4" s="1133" t="s">
        <v>377</v>
      </c>
    </row>
    <row r="5" spans="1:18" s="224" customFormat="1" ht="30" customHeight="1">
      <c r="A5" s="1146"/>
      <c r="B5" s="1147"/>
      <c r="C5" s="223" t="s">
        <v>182</v>
      </c>
      <c r="D5" s="1128" t="s">
        <v>183</v>
      </c>
      <c r="E5" s="1130"/>
      <c r="F5" s="1128" t="s">
        <v>184</v>
      </c>
      <c r="G5" s="1129"/>
      <c r="H5" s="1129"/>
      <c r="I5" s="1129"/>
      <c r="J5" s="1129"/>
      <c r="K5" s="1130"/>
      <c r="L5" s="1136" t="s">
        <v>378</v>
      </c>
      <c r="M5" s="1136" t="s">
        <v>185</v>
      </c>
      <c r="N5" s="1136" t="s">
        <v>379</v>
      </c>
      <c r="O5" s="1136" t="s">
        <v>380</v>
      </c>
      <c r="P5" s="1136" t="s">
        <v>381</v>
      </c>
      <c r="Q5" s="1136" t="s">
        <v>382</v>
      </c>
      <c r="R5" s="1134"/>
    </row>
    <row r="6" spans="1:18" s="224" customFormat="1" ht="39.75" customHeight="1">
      <c r="A6" s="1126"/>
      <c r="B6" s="1127"/>
      <c r="C6" s="226"/>
      <c r="D6" s="223" t="s">
        <v>383</v>
      </c>
      <c r="E6" s="227" t="s">
        <v>384</v>
      </c>
      <c r="F6" s="223" t="s">
        <v>186</v>
      </c>
      <c r="G6" s="1128" t="s">
        <v>187</v>
      </c>
      <c r="H6" s="1129"/>
      <c r="I6" s="1129"/>
      <c r="J6" s="1130"/>
      <c r="K6" s="225" t="s">
        <v>385</v>
      </c>
      <c r="L6" s="1137"/>
      <c r="M6" s="1137"/>
      <c r="N6" s="1137"/>
      <c r="O6" s="1137"/>
      <c r="P6" s="1137"/>
      <c r="Q6" s="1137"/>
      <c r="R6" s="1134"/>
    </row>
    <row r="7" spans="1:18" s="220" customFormat="1" ht="39.75" customHeight="1">
      <c r="A7" s="1131"/>
      <c r="B7" s="1132"/>
      <c r="C7" s="228"/>
      <c r="D7" s="228"/>
      <c r="E7" s="229"/>
      <c r="F7" s="228"/>
      <c r="G7" s="222" t="s">
        <v>386</v>
      </c>
      <c r="H7" s="222" t="s">
        <v>387</v>
      </c>
      <c r="I7" s="222" t="s">
        <v>388</v>
      </c>
      <c r="J7" s="230" t="s">
        <v>389</v>
      </c>
      <c r="K7" s="231"/>
      <c r="L7" s="1138"/>
      <c r="M7" s="1138"/>
      <c r="N7" s="1138"/>
      <c r="O7" s="1138"/>
      <c r="P7" s="1138"/>
      <c r="Q7" s="1138"/>
      <c r="R7" s="1135"/>
    </row>
    <row r="8" spans="1:18" s="234" customFormat="1" ht="30" customHeight="1">
      <c r="A8" s="1123" t="s">
        <v>390</v>
      </c>
      <c r="B8" s="1124"/>
      <c r="C8" s="232">
        <v>14200</v>
      </c>
      <c r="D8" s="232">
        <v>12056</v>
      </c>
      <c r="E8" s="232">
        <v>12056</v>
      </c>
      <c r="F8" s="232">
        <v>2447</v>
      </c>
      <c r="G8" s="232">
        <v>170</v>
      </c>
      <c r="H8" s="232">
        <v>200</v>
      </c>
      <c r="I8" s="232">
        <v>11710</v>
      </c>
      <c r="J8" s="232">
        <v>2568</v>
      </c>
      <c r="K8" s="232">
        <v>17096</v>
      </c>
      <c r="L8" s="232">
        <v>-107</v>
      </c>
      <c r="M8" s="233">
        <v>43245</v>
      </c>
      <c r="N8" s="232">
        <v>3070</v>
      </c>
      <c r="O8" s="232" t="s">
        <v>391</v>
      </c>
      <c r="P8" s="232">
        <v>1070</v>
      </c>
      <c r="Q8" s="232">
        <v>4141</v>
      </c>
      <c r="R8" s="233">
        <v>47386</v>
      </c>
    </row>
    <row r="9" spans="1:18" s="234" customFormat="1" ht="30" customHeight="1">
      <c r="A9" s="1119" t="s">
        <v>392</v>
      </c>
      <c r="B9" s="1120"/>
      <c r="C9" s="235"/>
      <c r="D9" s="235"/>
      <c r="E9" s="235"/>
      <c r="F9" s="235"/>
      <c r="G9" s="235"/>
      <c r="H9" s="235"/>
      <c r="I9" s="235"/>
      <c r="J9" s="235"/>
      <c r="K9" s="235"/>
      <c r="L9" s="235"/>
      <c r="M9" s="236"/>
      <c r="N9" s="235"/>
      <c r="O9" s="235"/>
      <c r="P9" s="235"/>
      <c r="Q9" s="235"/>
      <c r="R9" s="236"/>
    </row>
    <row r="10" spans="1:18" s="234" customFormat="1" ht="30" customHeight="1">
      <c r="A10" s="237"/>
      <c r="B10" s="238" t="s">
        <v>393</v>
      </c>
      <c r="C10" s="239" t="s">
        <v>394</v>
      </c>
      <c r="D10" s="239" t="s">
        <v>394</v>
      </c>
      <c r="E10" s="239" t="s">
        <v>394</v>
      </c>
      <c r="F10" s="239" t="s">
        <v>394</v>
      </c>
      <c r="G10" s="239" t="s">
        <v>394</v>
      </c>
      <c r="H10" s="239" t="s">
        <v>394</v>
      </c>
      <c r="I10" s="239" t="s">
        <v>394</v>
      </c>
      <c r="J10" s="239">
        <v>-735</v>
      </c>
      <c r="K10" s="239">
        <v>-735</v>
      </c>
      <c r="L10" s="239" t="s">
        <v>394</v>
      </c>
      <c r="M10" s="240">
        <v>-735</v>
      </c>
      <c r="N10" s="239" t="s">
        <v>394</v>
      </c>
      <c r="O10" s="239" t="s">
        <v>394</v>
      </c>
      <c r="P10" s="239" t="s">
        <v>394</v>
      </c>
      <c r="Q10" s="239" t="s">
        <v>394</v>
      </c>
      <c r="R10" s="240">
        <v>-735</v>
      </c>
    </row>
    <row r="11" spans="1:18" s="234" customFormat="1" ht="30" customHeight="1">
      <c r="A11" s="237"/>
      <c r="B11" s="241" t="s">
        <v>395</v>
      </c>
      <c r="C11" s="239" t="s">
        <v>396</v>
      </c>
      <c r="D11" s="239" t="s">
        <v>396</v>
      </c>
      <c r="E11" s="239" t="s">
        <v>396</v>
      </c>
      <c r="F11" s="239" t="s">
        <v>396</v>
      </c>
      <c r="G11" s="239" t="s">
        <v>396</v>
      </c>
      <c r="H11" s="239" t="s">
        <v>396</v>
      </c>
      <c r="I11" s="239" t="s">
        <v>396</v>
      </c>
      <c r="J11" s="239">
        <v>-24</v>
      </c>
      <c r="K11" s="239">
        <v>-24</v>
      </c>
      <c r="L11" s="239" t="s">
        <v>396</v>
      </c>
      <c r="M11" s="240">
        <v>-24</v>
      </c>
      <c r="N11" s="239" t="s">
        <v>396</v>
      </c>
      <c r="O11" s="239" t="s">
        <v>396</v>
      </c>
      <c r="P11" s="239" t="s">
        <v>396</v>
      </c>
      <c r="Q11" s="239" t="s">
        <v>396</v>
      </c>
      <c r="R11" s="240">
        <v>-24</v>
      </c>
    </row>
    <row r="12" spans="1:18" s="234" customFormat="1" ht="30" customHeight="1">
      <c r="A12" s="237"/>
      <c r="B12" s="242" t="s">
        <v>397</v>
      </c>
      <c r="C12" s="239" t="s">
        <v>398</v>
      </c>
      <c r="D12" s="239" t="s">
        <v>398</v>
      </c>
      <c r="E12" s="239" t="s">
        <v>398</v>
      </c>
      <c r="F12" s="239" t="s">
        <v>398</v>
      </c>
      <c r="G12" s="239">
        <v>-170</v>
      </c>
      <c r="H12" s="239" t="s">
        <v>398</v>
      </c>
      <c r="I12" s="239" t="s">
        <v>398</v>
      </c>
      <c r="J12" s="239">
        <v>170</v>
      </c>
      <c r="K12" s="239" t="s">
        <v>398</v>
      </c>
      <c r="L12" s="239" t="s">
        <v>398</v>
      </c>
      <c r="M12" s="240" t="s">
        <v>398</v>
      </c>
      <c r="N12" s="239" t="s">
        <v>398</v>
      </c>
      <c r="O12" s="239" t="s">
        <v>398</v>
      </c>
      <c r="P12" s="239" t="s">
        <v>398</v>
      </c>
      <c r="Q12" s="239" t="s">
        <v>398</v>
      </c>
      <c r="R12" s="240" t="s">
        <v>398</v>
      </c>
    </row>
    <row r="13" spans="1:18" s="234" customFormat="1" ht="30" customHeight="1">
      <c r="A13" s="237"/>
      <c r="B13" s="242" t="s">
        <v>399</v>
      </c>
      <c r="C13" s="239" t="s">
        <v>400</v>
      </c>
      <c r="D13" s="239" t="s">
        <v>400</v>
      </c>
      <c r="E13" s="239" t="s">
        <v>400</v>
      </c>
      <c r="F13" s="239" t="s">
        <v>400</v>
      </c>
      <c r="G13" s="239" t="s">
        <v>400</v>
      </c>
      <c r="H13" s="239">
        <v>-200</v>
      </c>
      <c r="I13" s="239" t="s">
        <v>400</v>
      </c>
      <c r="J13" s="239">
        <v>200</v>
      </c>
      <c r="K13" s="239" t="s">
        <v>400</v>
      </c>
      <c r="L13" s="239" t="s">
        <v>400</v>
      </c>
      <c r="M13" s="240" t="s">
        <v>400</v>
      </c>
      <c r="N13" s="239" t="s">
        <v>400</v>
      </c>
      <c r="O13" s="239" t="s">
        <v>400</v>
      </c>
      <c r="P13" s="239" t="s">
        <v>400</v>
      </c>
      <c r="Q13" s="239" t="s">
        <v>400</v>
      </c>
      <c r="R13" s="240" t="s">
        <v>400</v>
      </c>
    </row>
    <row r="14" spans="1:18" s="234" customFormat="1" ht="30" customHeight="1">
      <c r="A14" s="237"/>
      <c r="B14" s="241" t="s">
        <v>401</v>
      </c>
      <c r="C14" s="239" t="s">
        <v>402</v>
      </c>
      <c r="D14" s="239" t="s">
        <v>402</v>
      </c>
      <c r="E14" s="239" t="s">
        <v>402</v>
      </c>
      <c r="F14" s="239" t="s">
        <v>402</v>
      </c>
      <c r="G14" s="239" t="s">
        <v>402</v>
      </c>
      <c r="H14" s="239" t="s">
        <v>402</v>
      </c>
      <c r="I14" s="239">
        <v>2000</v>
      </c>
      <c r="J14" s="239">
        <v>-2000</v>
      </c>
      <c r="K14" s="239" t="s">
        <v>402</v>
      </c>
      <c r="L14" s="239" t="s">
        <v>402</v>
      </c>
      <c r="M14" s="240" t="s">
        <v>402</v>
      </c>
      <c r="N14" s="239" t="s">
        <v>402</v>
      </c>
      <c r="O14" s="239" t="s">
        <v>402</v>
      </c>
      <c r="P14" s="239" t="s">
        <v>402</v>
      </c>
      <c r="Q14" s="239" t="s">
        <v>402</v>
      </c>
      <c r="R14" s="240" t="s">
        <v>402</v>
      </c>
    </row>
    <row r="15" spans="1:18" s="234" customFormat="1" ht="30" customHeight="1">
      <c r="A15" s="237"/>
      <c r="B15" s="241" t="s">
        <v>191</v>
      </c>
      <c r="C15" s="239" t="s">
        <v>403</v>
      </c>
      <c r="D15" s="239" t="s">
        <v>403</v>
      </c>
      <c r="E15" s="239" t="s">
        <v>403</v>
      </c>
      <c r="F15" s="239" t="s">
        <v>403</v>
      </c>
      <c r="G15" s="239" t="s">
        <v>403</v>
      </c>
      <c r="H15" s="239" t="s">
        <v>403</v>
      </c>
      <c r="I15" s="239" t="s">
        <v>403</v>
      </c>
      <c r="J15" s="239">
        <v>2401</v>
      </c>
      <c r="K15" s="239">
        <v>2401</v>
      </c>
      <c r="L15" s="239" t="s">
        <v>403</v>
      </c>
      <c r="M15" s="240">
        <v>2401</v>
      </c>
      <c r="N15" s="239" t="s">
        <v>403</v>
      </c>
      <c r="O15" s="239" t="s">
        <v>403</v>
      </c>
      <c r="P15" s="239" t="s">
        <v>403</v>
      </c>
      <c r="Q15" s="239" t="s">
        <v>403</v>
      </c>
      <c r="R15" s="240">
        <v>2401</v>
      </c>
    </row>
    <row r="16" spans="1:18" s="234" customFormat="1" ht="30" customHeight="1">
      <c r="A16" s="237"/>
      <c r="B16" s="241" t="s">
        <v>404</v>
      </c>
      <c r="C16" s="239" t="s">
        <v>405</v>
      </c>
      <c r="D16" s="239" t="s">
        <v>405</v>
      </c>
      <c r="E16" s="239" t="s">
        <v>405</v>
      </c>
      <c r="F16" s="239" t="s">
        <v>405</v>
      </c>
      <c r="G16" s="239" t="s">
        <v>405</v>
      </c>
      <c r="H16" s="239" t="s">
        <v>405</v>
      </c>
      <c r="I16" s="239" t="s">
        <v>405</v>
      </c>
      <c r="J16" s="239" t="s">
        <v>405</v>
      </c>
      <c r="K16" s="239" t="s">
        <v>405</v>
      </c>
      <c r="L16" s="239">
        <v>-36</v>
      </c>
      <c r="M16" s="240">
        <v>-36</v>
      </c>
      <c r="N16" s="239" t="s">
        <v>405</v>
      </c>
      <c r="O16" s="239" t="s">
        <v>405</v>
      </c>
      <c r="P16" s="239" t="s">
        <v>405</v>
      </c>
      <c r="Q16" s="239" t="s">
        <v>405</v>
      </c>
      <c r="R16" s="240">
        <v>-36</v>
      </c>
    </row>
    <row r="17" spans="1:18" s="234" customFormat="1" ht="30" customHeight="1">
      <c r="A17" s="237"/>
      <c r="B17" s="241" t="s">
        <v>406</v>
      </c>
      <c r="C17" s="239" t="s">
        <v>405</v>
      </c>
      <c r="D17" s="239" t="s">
        <v>405</v>
      </c>
      <c r="E17" s="239" t="s">
        <v>405</v>
      </c>
      <c r="F17" s="239" t="s">
        <v>405</v>
      </c>
      <c r="G17" s="239" t="s">
        <v>405</v>
      </c>
      <c r="H17" s="239" t="s">
        <v>405</v>
      </c>
      <c r="I17" s="239" t="s">
        <v>405</v>
      </c>
      <c r="J17" s="239">
        <v>-0.1</v>
      </c>
      <c r="K17" s="239">
        <v>-0.1</v>
      </c>
      <c r="L17" s="239">
        <v>1</v>
      </c>
      <c r="M17" s="240">
        <v>1</v>
      </c>
      <c r="N17" s="239" t="s">
        <v>405</v>
      </c>
      <c r="O17" s="239" t="s">
        <v>405</v>
      </c>
      <c r="P17" s="239" t="s">
        <v>405</v>
      </c>
      <c r="Q17" s="239" t="s">
        <v>405</v>
      </c>
      <c r="R17" s="240">
        <v>1</v>
      </c>
    </row>
    <row r="18" spans="1:18" s="234" customFormat="1" ht="43.5" customHeight="1">
      <c r="A18" s="237"/>
      <c r="B18" s="242" t="s">
        <v>407</v>
      </c>
      <c r="C18" s="239" t="s">
        <v>408</v>
      </c>
      <c r="D18" s="239" t="s">
        <v>408</v>
      </c>
      <c r="E18" s="239" t="s">
        <v>408</v>
      </c>
      <c r="F18" s="239" t="s">
        <v>408</v>
      </c>
      <c r="G18" s="239" t="s">
        <v>408</v>
      </c>
      <c r="H18" s="239" t="s">
        <v>408</v>
      </c>
      <c r="I18" s="239" t="s">
        <v>408</v>
      </c>
      <c r="J18" s="239" t="s">
        <v>408</v>
      </c>
      <c r="K18" s="239" t="s">
        <v>408</v>
      </c>
      <c r="L18" s="239" t="s">
        <v>408</v>
      </c>
      <c r="M18" s="240" t="s">
        <v>408</v>
      </c>
      <c r="N18" s="239">
        <v>-2196</v>
      </c>
      <c r="O18" s="239">
        <v>-4</v>
      </c>
      <c r="P18" s="239" t="s">
        <v>408</v>
      </c>
      <c r="Q18" s="239">
        <v>-2201</v>
      </c>
      <c r="R18" s="240">
        <v>-2201</v>
      </c>
    </row>
    <row r="19" spans="1:18" s="234" customFormat="1" ht="30" customHeight="1">
      <c r="A19" s="1121" t="s">
        <v>409</v>
      </c>
      <c r="B19" s="1122"/>
      <c r="C19" s="243" t="s">
        <v>410</v>
      </c>
      <c r="D19" s="243" t="s">
        <v>410</v>
      </c>
      <c r="E19" s="243" t="s">
        <v>410</v>
      </c>
      <c r="F19" s="243" t="s">
        <v>410</v>
      </c>
      <c r="G19" s="243">
        <v>-170</v>
      </c>
      <c r="H19" s="243">
        <v>-200</v>
      </c>
      <c r="I19" s="243">
        <v>2000</v>
      </c>
      <c r="J19" s="243">
        <v>11</v>
      </c>
      <c r="K19" s="243">
        <v>1641</v>
      </c>
      <c r="L19" s="243">
        <v>-35</v>
      </c>
      <c r="M19" s="244">
        <v>1606</v>
      </c>
      <c r="N19" s="243">
        <v>-2196</v>
      </c>
      <c r="O19" s="243">
        <v>-4</v>
      </c>
      <c r="P19" s="243" t="s">
        <v>410</v>
      </c>
      <c r="Q19" s="243">
        <v>-2201</v>
      </c>
      <c r="R19" s="244">
        <v>-594</v>
      </c>
    </row>
    <row r="20" spans="1:18" s="234" customFormat="1" ht="30" customHeight="1">
      <c r="A20" s="1123" t="s">
        <v>411</v>
      </c>
      <c r="B20" s="1124"/>
      <c r="C20" s="232">
        <v>14200</v>
      </c>
      <c r="D20" s="232">
        <v>12056</v>
      </c>
      <c r="E20" s="232">
        <v>12056</v>
      </c>
      <c r="F20" s="232">
        <v>2447</v>
      </c>
      <c r="G20" s="232" t="s">
        <v>391</v>
      </c>
      <c r="H20" s="232" t="s">
        <v>391</v>
      </c>
      <c r="I20" s="232">
        <v>13710</v>
      </c>
      <c r="J20" s="232">
        <v>2580</v>
      </c>
      <c r="K20" s="232">
        <v>18738</v>
      </c>
      <c r="L20" s="232">
        <v>-142</v>
      </c>
      <c r="M20" s="233">
        <v>44851</v>
      </c>
      <c r="N20" s="232">
        <v>873</v>
      </c>
      <c r="O20" s="232">
        <v>-4</v>
      </c>
      <c r="P20" s="232">
        <v>1070</v>
      </c>
      <c r="Q20" s="232">
        <v>1939</v>
      </c>
      <c r="R20" s="233">
        <v>46791</v>
      </c>
    </row>
    <row r="21" spans="1:6" s="234" customFormat="1" ht="30" customHeight="1">
      <c r="A21" s="220"/>
      <c r="B21" s="1125" t="s">
        <v>412</v>
      </c>
      <c r="C21" s="1125"/>
      <c r="D21" s="1125"/>
      <c r="E21" s="1125"/>
      <c r="F21" s="1125"/>
    </row>
    <row r="22" spans="1:10" s="234" customFormat="1" ht="30" customHeight="1">
      <c r="A22" s="220" t="s">
        <v>413</v>
      </c>
      <c r="B22" s="1118" t="s">
        <v>414</v>
      </c>
      <c r="C22" s="1118"/>
      <c r="D22" s="1118"/>
      <c r="E22" s="1118"/>
      <c r="F22" s="1118"/>
      <c r="G22" s="1118"/>
      <c r="H22" s="1118"/>
      <c r="I22" s="1118"/>
      <c r="J22" s="1118"/>
    </row>
    <row r="23" ht="30" customHeight="1">
      <c r="B23" s="245"/>
    </row>
    <row r="24" ht="30" customHeight="1">
      <c r="B24" s="245"/>
    </row>
    <row r="25" ht="30" customHeight="1">
      <c r="B25" s="245"/>
    </row>
  </sheetData>
  <mergeCells count="24">
    <mergeCell ref="B1:D1"/>
    <mergeCell ref="B2:E2"/>
    <mergeCell ref="I2:K2"/>
    <mergeCell ref="A4:B5"/>
    <mergeCell ref="C4:M4"/>
    <mergeCell ref="N4:Q4"/>
    <mergeCell ref="R4:R7"/>
    <mergeCell ref="D5:E5"/>
    <mergeCell ref="F5:K5"/>
    <mergeCell ref="L5:L7"/>
    <mergeCell ref="M5:M7"/>
    <mergeCell ref="N5:N7"/>
    <mergeCell ref="O5:O7"/>
    <mergeCell ref="P5:P7"/>
    <mergeCell ref="Q5:Q7"/>
    <mergeCell ref="A6:B6"/>
    <mergeCell ref="G6:J6"/>
    <mergeCell ref="A7:B7"/>
    <mergeCell ref="A8:B8"/>
    <mergeCell ref="B22:J22"/>
    <mergeCell ref="A9:B9"/>
    <mergeCell ref="A19:B19"/>
    <mergeCell ref="A20:B20"/>
    <mergeCell ref="B21:F21"/>
  </mergeCells>
  <printOptions/>
  <pageMargins left="0.3937007874015748" right="0.3937007874015748" top="0.7874015748031497" bottom="0.3937007874015748" header="0.5118110236220472" footer="0.5118110236220472"/>
  <pageSetup horizontalDpi="300" verticalDpi="300" orientation="landscape" paperSize="9" scale="48" r:id="rId1"/>
  <headerFooter alignWithMargins="0">
    <oddHeader>&amp;C&amp;A</oddHeader>
  </headerFooter>
</worksheet>
</file>

<file path=xl/worksheets/sheet7.xml><?xml version="1.0" encoding="utf-8"?>
<worksheet xmlns="http://schemas.openxmlformats.org/spreadsheetml/2006/main" xmlns:r="http://schemas.openxmlformats.org/officeDocument/2006/relationships">
  <dimension ref="B1:AD62"/>
  <sheetViews>
    <sheetView workbookViewId="0" topLeftCell="A1">
      <selection activeCell="A1" sqref="A1"/>
    </sheetView>
  </sheetViews>
  <sheetFormatPr defaultColWidth="9.00390625" defaultRowHeight="13.5"/>
  <cols>
    <col min="1" max="1" width="9.00390625" style="248" customWidth="1"/>
    <col min="2" max="2" width="2.50390625" style="249" customWidth="1"/>
    <col min="3" max="4" width="6.625" style="249" customWidth="1"/>
    <col min="5" max="5" width="6.625" style="250" customWidth="1"/>
    <col min="6" max="16" width="6.625" style="249" customWidth="1"/>
    <col min="17" max="18" width="6.625" style="248" customWidth="1"/>
    <col min="19" max="19" width="9.125" style="248" customWidth="1"/>
    <col min="20" max="21" width="13.375" style="248" customWidth="1"/>
    <col min="22" max="26" width="9.00390625" style="248" customWidth="1"/>
    <col min="27" max="30" width="9.00390625" style="252" customWidth="1"/>
    <col min="31" max="16384" width="9.00390625" style="248" customWidth="1"/>
  </cols>
  <sheetData>
    <row r="1" spans="4:30" s="246" customFormat="1" ht="19.5" customHeight="1">
      <c r="D1" s="1167" t="s">
        <v>415</v>
      </c>
      <c r="E1" s="1167"/>
      <c r="F1" s="1167"/>
      <c r="G1" s="1168" t="s">
        <v>416</v>
      </c>
      <c r="H1" s="1163" t="s">
        <v>417</v>
      </c>
      <c r="I1" s="1163"/>
      <c r="J1" s="1163"/>
      <c r="K1" s="1163"/>
      <c r="L1" s="1169" t="s">
        <v>418</v>
      </c>
      <c r="M1" s="1162" t="s">
        <v>419</v>
      </c>
      <c r="N1" s="1162"/>
      <c r="O1" s="1162"/>
      <c r="P1" s="1162"/>
      <c r="Q1" s="1162"/>
      <c r="AA1" s="247"/>
      <c r="AB1" s="247"/>
      <c r="AC1" s="247"/>
      <c r="AD1" s="247"/>
    </row>
    <row r="2" spans="4:30" s="246" customFormat="1" ht="18.75" customHeight="1">
      <c r="D2" s="1167"/>
      <c r="E2" s="1167"/>
      <c r="F2" s="1167"/>
      <c r="G2" s="1168"/>
      <c r="H2" s="1163" t="s">
        <v>420</v>
      </c>
      <c r="I2" s="1163"/>
      <c r="J2" s="1163"/>
      <c r="K2" s="1163"/>
      <c r="L2" s="1169"/>
      <c r="M2" s="1162"/>
      <c r="N2" s="1162"/>
      <c r="O2" s="1162"/>
      <c r="P2" s="1162"/>
      <c r="Q2" s="1162"/>
      <c r="AA2" s="247"/>
      <c r="AB2" s="247"/>
      <c r="AC2" s="247"/>
      <c r="AD2" s="247"/>
    </row>
    <row r="3" spans="12:19" ht="18.75" customHeight="1">
      <c r="L3" s="251"/>
      <c r="M3" s="251"/>
      <c r="S3" s="251" t="s">
        <v>421</v>
      </c>
    </row>
    <row r="4" spans="2:19" s="253" customFormat="1" ht="24.75" customHeight="1">
      <c r="B4" s="254"/>
      <c r="C4" s="255"/>
      <c r="D4" s="256"/>
      <c r="E4" s="257"/>
      <c r="F4" s="257"/>
      <c r="G4" s="258"/>
      <c r="H4" s="259" t="s">
        <v>316</v>
      </c>
      <c r="I4" s="257"/>
      <c r="J4" s="257"/>
      <c r="K4" s="257"/>
      <c r="L4" s="257"/>
      <c r="M4" s="257"/>
      <c r="N4" s="260"/>
      <c r="O4" s="261" t="s">
        <v>422</v>
      </c>
      <c r="P4" s="262"/>
      <c r="Q4" s="262"/>
      <c r="R4" s="263"/>
      <c r="S4" s="264"/>
    </row>
    <row r="5" spans="2:19" s="253" customFormat="1" ht="24.75" customHeight="1">
      <c r="B5" s="265"/>
      <c r="C5" s="266"/>
      <c r="D5" s="1154" t="s">
        <v>262</v>
      </c>
      <c r="E5" s="1164" t="s">
        <v>263</v>
      </c>
      <c r="F5" s="1165"/>
      <c r="G5" s="1166"/>
      <c r="H5" s="1164" t="s">
        <v>264</v>
      </c>
      <c r="I5" s="1165"/>
      <c r="J5" s="1165"/>
      <c r="K5" s="1165"/>
      <c r="L5" s="1166"/>
      <c r="M5" s="1154" t="s">
        <v>265</v>
      </c>
      <c r="N5" s="1154" t="s">
        <v>317</v>
      </c>
      <c r="O5" s="1154" t="s">
        <v>334</v>
      </c>
      <c r="P5" s="1154" t="s">
        <v>293</v>
      </c>
      <c r="Q5" s="1154" t="s">
        <v>335</v>
      </c>
      <c r="R5" s="1154" t="s">
        <v>336</v>
      </c>
      <c r="S5" s="1157" t="s">
        <v>291</v>
      </c>
    </row>
    <row r="6" spans="2:19" s="253" customFormat="1" ht="24.75" customHeight="1">
      <c r="B6" s="265"/>
      <c r="C6" s="266"/>
      <c r="D6" s="1155"/>
      <c r="E6" s="1154" t="s">
        <v>267</v>
      </c>
      <c r="F6" s="1154" t="s">
        <v>268</v>
      </c>
      <c r="G6" s="1154" t="s">
        <v>269</v>
      </c>
      <c r="H6" s="1154" t="s">
        <v>270</v>
      </c>
      <c r="I6" s="1159" t="s">
        <v>423</v>
      </c>
      <c r="J6" s="1160"/>
      <c r="K6" s="1161"/>
      <c r="L6" s="1154" t="s">
        <v>272</v>
      </c>
      <c r="M6" s="1155"/>
      <c r="N6" s="1155"/>
      <c r="O6" s="1155"/>
      <c r="P6" s="1155"/>
      <c r="Q6" s="1155"/>
      <c r="R6" s="1155"/>
      <c r="S6" s="1157"/>
    </row>
    <row r="7" spans="2:19" s="253" customFormat="1" ht="45" customHeight="1">
      <c r="B7" s="267"/>
      <c r="C7" s="268"/>
      <c r="D7" s="1156"/>
      <c r="E7" s="1156"/>
      <c r="F7" s="1156"/>
      <c r="G7" s="1156"/>
      <c r="H7" s="1156"/>
      <c r="I7" s="269" t="s">
        <v>424</v>
      </c>
      <c r="J7" s="269" t="s">
        <v>273</v>
      </c>
      <c r="K7" s="269" t="s">
        <v>320</v>
      </c>
      <c r="L7" s="1156"/>
      <c r="M7" s="1156"/>
      <c r="N7" s="1156"/>
      <c r="O7" s="1156"/>
      <c r="P7" s="1156"/>
      <c r="Q7" s="1156"/>
      <c r="R7" s="1156"/>
      <c r="S7" s="1158"/>
    </row>
    <row r="8" spans="2:19" s="253" customFormat="1" ht="45" customHeight="1">
      <c r="B8" s="1148" t="s">
        <v>425</v>
      </c>
      <c r="C8" s="1149"/>
      <c r="D8" s="270">
        <v>12008</v>
      </c>
      <c r="E8" s="270">
        <v>4932</v>
      </c>
      <c r="F8" s="271">
        <v>0</v>
      </c>
      <c r="G8" s="270">
        <v>4933</v>
      </c>
      <c r="H8" s="270">
        <v>7076</v>
      </c>
      <c r="I8" s="270">
        <v>520</v>
      </c>
      <c r="J8" s="270">
        <v>69500</v>
      </c>
      <c r="K8" s="270">
        <v>9116</v>
      </c>
      <c r="L8" s="270">
        <v>86212</v>
      </c>
      <c r="M8" s="270">
        <v>-2235</v>
      </c>
      <c r="N8" s="270">
        <f>SUM(D8,G8,L8,M8)</f>
        <v>100918</v>
      </c>
      <c r="O8" s="270">
        <v>14871</v>
      </c>
      <c r="P8" s="272">
        <v>0</v>
      </c>
      <c r="Q8" s="270">
        <v>1024</v>
      </c>
      <c r="R8" s="270">
        <f>SUM(O8:Q8)+1</f>
        <v>15896</v>
      </c>
      <c r="S8" s="273">
        <f>SUM(N8,R8)</f>
        <v>116814</v>
      </c>
    </row>
    <row r="9" spans="2:19" s="253" customFormat="1" ht="45" customHeight="1">
      <c r="B9" s="1150" t="s">
        <v>426</v>
      </c>
      <c r="C9" s="1151"/>
      <c r="D9" s="274"/>
      <c r="E9" s="274"/>
      <c r="F9" s="274"/>
      <c r="G9" s="274"/>
      <c r="H9" s="274"/>
      <c r="I9" s="274"/>
      <c r="J9" s="274"/>
      <c r="K9" s="274"/>
      <c r="L9" s="274"/>
      <c r="M9" s="274"/>
      <c r="N9" s="274"/>
      <c r="O9" s="274"/>
      <c r="P9" s="274"/>
      <c r="Q9" s="274"/>
      <c r="R9" s="274"/>
      <c r="S9" s="273"/>
    </row>
    <row r="10" spans="2:19" s="253" customFormat="1" ht="45" customHeight="1">
      <c r="B10" s="275"/>
      <c r="C10" s="276" t="s">
        <v>323</v>
      </c>
      <c r="D10" s="277">
        <v>0</v>
      </c>
      <c r="E10" s="277">
        <v>0</v>
      </c>
      <c r="F10" s="277">
        <v>0</v>
      </c>
      <c r="G10" s="277">
        <v>0</v>
      </c>
      <c r="H10" s="277">
        <v>0</v>
      </c>
      <c r="I10" s="277">
        <v>0</v>
      </c>
      <c r="J10" s="274">
        <v>0</v>
      </c>
      <c r="K10" s="274">
        <v>-1028</v>
      </c>
      <c r="L10" s="274">
        <f aca="true" t="shared" si="0" ref="L10:L16">SUM(J10:K10)</f>
        <v>-1028</v>
      </c>
      <c r="M10" s="274">
        <v>0</v>
      </c>
      <c r="N10" s="274">
        <f aca="true" t="shared" si="1" ref="N10:N16">SUM(D10,G10,L10,M10)</f>
        <v>-1028</v>
      </c>
      <c r="O10" s="274">
        <v>0</v>
      </c>
      <c r="P10" s="274">
        <v>0</v>
      </c>
      <c r="Q10" s="274">
        <v>0</v>
      </c>
      <c r="R10" s="274">
        <f aca="true" t="shared" si="2" ref="R10:R17">SUM(O10:Q10)</f>
        <v>0</v>
      </c>
      <c r="S10" s="273">
        <f>SUM(N10,R10)</f>
        <v>-1028</v>
      </c>
    </row>
    <row r="11" spans="2:19" s="253" customFormat="1" ht="45" customHeight="1">
      <c r="B11" s="275"/>
      <c r="C11" s="276" t="s">
        <v>427</v>
      </c>
      <c r="D11" s="277">
        <v>0</v>
      </c>
      <c r="E11" s="277">
        <v>0</v>
      </c>
      <c r="F11" s="277">
        <v>0</v>
      </c>
      <c r="G11" s="277">
        <v>0</v>
      </c>
      <c r="H11" s="277">
        <v>0</v>
      </c>
      <c r="I11" s="277">
        <v>0</v>
      </c>
      <c r="J11" s="274">
        <v>0</v>
      </c>
      <c r="K11" s="274">
        <v>-20</v>
      </c>
      <c r="L11" s="274">
        <f t="shared" si="0"/>
        <v>-20</v>
      </c>
      <c r="M11" s="274">
        <v>0</v>
      </c>
      <c r="N11" s="274">
        <f t="shared" si="1"/>
        <v>-20</v>
      </c>
      <c r="O11" s="274">
        <v>0</v>
      </c>
      <c r="P11" s="274">
        <v>0</v>
      </c>
      <c r="Q11" s="274">
        <v>0</v>
      </c>
      <c r="R11" s="274">
        <f t="shared" si="2"/>
        <v>0</v>
      </c>
      <c r="S11" s="273">
        <f>SUM(N11,R11)</f>
        <v>-20</v>
      </c>
    </row>
    <row r="12" spans="2:19" s="253" customFormat="1" ht="45" customHeight="1">
      <c r="B12" s="275"/>
      <c r="C12" s="276" t="s">
        <v>428</v>
      </c>
      <c r="D12" s="277">
        <v>0</v>
      </c>
      <c r="E12" s="277">
        <v>0</v>
      </c>
      <c r="F12" s="277">
        <v>0</v>
      </c>
      <c r="G12" s="277">
        <v>0</v>
      </c>
      <c r="H12" s="277">
        <v>0</v>
      </c>
      <c r="I12" s="277">
        <v>0</v>
      </c>
      <c r="J12" s="274">
        <v>5000</v>
      </c>
      <c r="K12" s="274">
        <v>-5000</v>
      </c>
      <c r="L12" s="274">
        <f t="shared" si="0"/>
        <v>0</v>
      </c>
      <c r="M12" s="274">
        <v>0</v>
      </c>
      <c r="N12" s="274">
        <f t="shared" si="1"/>
        <v>0</v>
      </c>
      <c r="O12" s="274">
        <v>0</v>
      </c>
      <c r="P12" s="274">
        <v>0</v>
      </c>
      <c r="Q12" s="274">
        <v>0</v>
      </c>
      <c r="R12" s="274">
        <f t="shared" si="2"/>
        <v>0</v>
      </c>
      <c r="S12" s="273">
        <f>SUM(N12,R12)</f>
        <v>0</v>
      </c>
    </row>
    <row r="13" spans="2:19" s="253" customFormat="1" ht="45" customHeight="1">
      <c r="B13" s="275"/>
      <c r="C13" s="276" t="s">
        <v>282</v>
      </c>
      <c r="D13" s="277">
        <v>0</v>
      </c>
      <c r="E13" s="277">
        <v>0</v>
      </c>
      <c r="F13" s="277">
        <v>0</v>
      </c>
      <c r="G13" s="277">
        <v>0</v>
      </c>
      <c r="H13" s="277">
        <v>0</v>
      </c>
      <c r="I13" s="277">
        <v>0</v>
      </c>
      <c r="J13" s="274">
        <v>0</v>
      </c>
      <c r="K13" s="274">
        <v>5116</v>
      </c>
      <c r="L13" s="274">
        <f t="shared" si="0"/>
        <v>5116</v>
      </c>
      <c r="M13" s="274">
        <v>0</v>
      </c>
      <c r="N13" s="274">
        <f t="shared" si="1"/>
        <v>5116</v>
      </c>
      <c r="O13" s="274">
        <v>0</v>
      </c>
      <c r="P13" s="274">
        <v>0</v>
      </c>
      <c r="Q13" s="274">
        <v>0</v>
      </c>
      <c r="R13" s="274">
        <f t="shared" si="2"/>
        <v>0</v>
      </c>
      <c r="S13" s="273">
        <f>SUM(N13,R13)</f>
        <v>5116</v>
      </c>
    </row>
    <row r="14" spans="2:19" s="253" customFormat="1" ht="45" customHeight="1">
      <c r="B14" s="275"/>
      <c r="C14" s="276" t="s">
        <v>429</v>
      </c>
      <c r="D14" s="277">
        <v>0</v>
      </c>
      <c r="E14" s="277">
        <v>0</v>
      </c>
      <c r="F14" s="277">
        <v>0</v>
      </c>
      <c r="G14" s="277">
        <v>0</v>
      </c>
      <c r="H14" s="277">
        <v>0</v>
      </c>
      <c r="I14" s="277">
        <v>0</v>
      </c>
      <c r="J14" s="274">
        <v>0</v>
      </c>
      <c r="K14" s="274">
        <v>-8</v>
      </c>
      <c r="L14" s="274">
        <f t="shared" si="0"/>
        <v>-8</v>
      </c>
      <c r="M14" s="274">
        <v>0</v>
      </c>
      <c r="N14" s="274">
        <f t="shared" si="1"/>
        <v>-8</v>
      </c>
      <c r="O14" s="274">
        <v>0</v>
      </c>
      <c r="P14" s="274">
        <v>0</v>
      </c>
      <c r="Q14" s="274">
        <v>0</v>
      </c>
      <c r="R14" s="274">
        <f t="shared" si="2"/>
        <v>0</v>
      </c>
      <c r="S14" s="273">
        <v>-8</v>
      </c>
    </row>
    <row r="15" spans="2:19" s="253" customFormat="1" ht="45" customHeight="1">
      <c r="B15" s="275"/>
      <c r="C15" s="276" t="s">
        <v>283</v>
      </c>
      <c r="D15" s="277">
        <v>0</v>
      </c>
      <c r="E15" s="277">
        <v>0</v>
      </c>
      <c r="F15" s="277">
        <v>0</v>
      </c>
      <c r="G15" s="277">
        <v>0</v>
      </c>
      <c r="H15" s="277">
        <v>0</v>
      </c>
      <c r="I15" s="277">
        <v>0</v>
      </c>
      <c r="J15" s="274">
        <v>0</v>
      </c>
      <c r="K15" s="274">
        <v>0</v>
      </c>
      <c r="L15" s="274">
        <f t="shared" si="0"/>
        <v>0</v>
      </c>
      <c r="M15" s="274">
        <f>-28-39</f>
        <v>-67</v>
      </c>
      <c r="N15" s="274">
        <f t="shared" si="1"/>
        <v>-67</v>
      </c>
      <c r="O15" s="274">
        <v>0</v>
      </c>
      <c r="P15" s="274">
        <v>0</v>
      </c>
      <c r="Q15" s="274">
        <v>0</v>
      </c>
      <c r="R15" s="274">
        <f t="shared" si="2"/>
        <v>0</v>
      </c>
      <c r="S15" s="273">
        <f>SUM(N15,R15)</f>
        <v>-67</v>
      </c>
    </row>
    <row r="16" spans="2:19" s="253" customFormat="1" ht="45" customHeight="1">
      <c r="B16" s="275"/>
      <c r="C16" s="276" t="s">
        <v>284</v>
      </c>
      <c r="D16" s="277">
        <v>0</v>
      </c>
      <c r="E16" s="277">
        <v>0</v>
      </c>
      <c r="F16" s="271">
        <v>0</v>
      </c>
      <c r="G16" s="271">
        <v>0</v>
      </c>
      <c r="H16" s="277">
        <v>0</v>
      </c>
      <c r="I16" s="277">
        <v>0</v>
      </c>
      <c r="J16" s="274">
        <v>0</v>
      </c>
      <c r="K16" s="274">
        <v>-1969</v>
      </c>
      <c r="L16" s="274">
        <f t="shared" si="0"/>
        <v>-1969</v>
      </c>
      <c r="M16" s="274">
        <v>1975</v>
      </c>
      <c r="N16" s="274">
        <f t="shared" si="1"/>
        <v>6</v>
      </c>
      <c r="O16" s="274">
        <v>0</v>
      </c>
      <c r="P16" s="274">
        <v>0</v>
      </c>
      <c r="Q16" s="274">
        <v>0</v>
      </c>
      <c r="R16" s="274">
        <f t="shared" si="2"/>
        <v>0</v>
      </c>
      <c r="S16" s="273">
        <f>SUM(N16,R16)</f>
        <v>6</v>
      </c>
    </row>
    <row r="17" spans="2:19" s="253" customFormat="1" ht="86.25" customHeight="1">
      <c r="B17" s="275"/>
      <c r="C17" s="276" t="s">
        <v>430</v>
      </c>
      <c r="D17" s="274">
        <v>0</v>
      </c>
      <c r="E17" s="274">
        <v>0</v>
      </c>
      <c r="F17" s="274">
        <v>0</v>
      </c>
      <c r="G17" s="274">
        <v>0</v>
      </c>
      <c r="H17" s="274">
        <v>0</v>
      </c>
      <c r="I17" s="274">
        <v>0</v>
      </c>
      <c r="J17" s="274">
        <v>0</v>
      </c>
      <c r="K17" s="274">
        <v>0</v>
      </c>
      <c r="L17" s="274">
        <v>0</v>
      </c>
      <c r="M17" s="274">
        <v>0</v>
      </c>
      <c r="N17" s="274">
        <v>0</v>
      </c>
      <c r="O17" s="274">
        <v>2495</v>
      </c>
      <c r="P17" s="274">
        <v>-471</v>
      </c>
      <c r="Q17" s="274">
        <v>8</v>
      </c>
      <c r="R17" s="274">
        <f t="shared" si="2"/>
        <v>2032</v>
      </c>
      <c r="S17" s="273">
        <f>SUM(N17,R17)</f>
        <v>2032</v>
      </c>
    </row>
    <row r="18" spans="2:19" s="253" customFormat="1" ht="45" customHeight="1">
      <c r="B18" s="1150" t="s">
        <v>431</v>
      </c>
      <c r="C18" s="1151"/>
      <c r="D18" s="274">
        <f aca="true" t="shared" si="3" ref="D18:M18">SUM(D10:D17)</f>
        <v>0</v>
      </c>
      <c r="E18" s="274">
        <f t="shared" si="3"/>
        <v>0</v>
      </c>
      <c r="F18" s="271">
        <v>0</v>
      </c>
      <c r="G18" s="271">
        <v>0</v>
      </c>
      <c r="H18" s="274">
        <f t="shared" si="3"/>
        <v>0</v>
      </c>
      <c r="I18" s="274">
        <f t="shared" si="3"/>
        <v>0</v>
      </c>
      <c r="J18" s="274">
        <f t="shared" si="3"/>
        <v>5000</v>
      </c>
      <c r="K18" s="274">
        <f t="shared" si="3"/>
        <v>-2909</v>
      </c>
      <c r="L18" s="274">
        <f t="shared" si="3"/>
        <v>2091</v>
      </c>
      <c r="M18" s="274">
        <f t="shared" si="3"/>
        <v>1908</v>
      </c>
      <c r="N18" s="274">
        <f>SUM(N10:N17)-1</f>
        <v>3998</v>
      </c>
      <c r="O18" s="274">
        <f>SUM(O10:O17)</f>
        <v>2495</v>
      </c>
      <c r="P18" s="274">
        <f>SUM(P10:P17)</f>
        <v>-471</v>
      </c>
      <c r="Q18" s="274">
        <f>SUM(Q10:Q17)</f>
        <v>8</v>
      </c>
      <c r="R18" s="274">
        <f>SUM(R10:R17)</f>
        <v>2032</v>
      </c>
      <c r="S18" s="273">
        <f>SUM(S10:S17)-1</f>
        <v>6030</v>
      </c>
    </row>
    <row r="19" spans="2:19" s="253" customFormat="1" ht="45" customHeight="1">
      <c r="B19" s="1152" t="s">
        <v>288</v>
      </c>
      <c r="C19" s="1153"/>
      <c r="D19" s="278">
        <f aca="true" t="shared" si="4" ref="D19:J19">D8+D18</f>
        <v>12008</v>
      </c>
      <c r="E19" s="278">
        <f t="shared" si="4"/>
        <v>4932</v>
      </c>
      <c r="F19" s="279">
        <v>0</v>
      </c>
      <c r="G19" s="278">
        <f t="shared" si="4"/>
        <v>4933</v>
      </c>
      <c r="H19" s="278">
        <f t="shared" si="4"/>
        <v>7076</v>
      </c>
      <c r="I19" s="278">
        <f t="shared" si="4"/>
        <v>520</v>
      </c>
      <c r="J19" s="278">
        <f t="shared" si="4"/>
        <v>74500</v>
      </c>
      <c r="K19" s="278">
        <f>K8+K18-1</f>
        <v>6206</v>
      </c>
      <c r="L19" s="278">
        <f>L8+L18-1</f>
        <v>88302</v>
      </c>
      <c r="M19" s="278">
        <f>M8+M18</f>
        <v>-327</v>
      </c>
      <c r="N19" s="278">
        <f>N8+N18-1</f>
        <v>104915</v>
      </c>
      <c r="O19" s="278">
        <f>O8+O18</f>
        <v>17366</v>
      </c>
      <c r="P19" s="278">
        <f>P8+P18</f>
        <v>-471</v>
      </c>
      <c r="Q19" s="278">
        <f>Q8+Q18+1</f>
        <v>1033</v>
      </c>
      <c r="R19" s="278">
        <f>R8+R18</f>
        <v>17928</v>
      </c>
      <c r="S19" s="280">
        <f>S8+S18</f>
        <v>122844</v>
      </c>
    </row>
    <row r="20" s="281" customFormat="1" ht="15" customHeight="1"/>
    <row r="21" spans="2:3" s="281" customFormat="1" ht="15" customHeight="1">
      <c r="B21" s="282" t="s">
        <v>432</v>
      </c>
      <c r="C21" s="283" t="s">
        <v>433</v>
      </c>
    </row>
    <row r="22" s="281" customFormat="1" ht="15" customHeight="1">
      <c r="N22" s="281" t="s">
        <v>434</v>
      </c>
    </row>
    <row r="23" spans="4:15" s="281" customFormat="1" ht="15" customHeight="1">
      <c r="D23" s="284"/>
      <c r="E23" s="285"/>
      <c r="F23" s="286" t="s">
        <v>435</v>
      </c>
      <c r="G23" s="285"/>
      <c r="H23" s="287" t="s">
        <v>436</v>
      </c>
      <c r="I23" s="285"/>
      <c r="J23" s="287" t="s">
        <v>436</v>
      </c>
      <c r="K23" s="285"/>
      <c r="L23" s="287" t="s">
        <v>436</v>
      </c>
      <c r="M23" s="285"/>
      <c r="N23" s="288" t="s">
        <v>306</v>
      </c>
      <c r="O23" s="289"/>
    </row>
    <row r="24" spans="4:15" s="281" customFormat="1" ht="15" customHeight="1">
      <c r="D24" s="290"/>
      <c r="E24" s="291"/>
      <c r="F24" s="292" t="s">
        <v>437</v>
      </c>
      <c r="G24" s="291"/>
      <c r="H24" s="293" t="s">
        <v>438</v>
      </c>
      <c r="I24" s="291"/>
      <c r="J24" s="293" t="s">
        <v>439</v>
      </c>
      <c r="K24" s="291"/>
      <c r="L24" s="293" t="s">
        <v>440</v>
      </c>
      <c r="M24" s="291"/>
      <c r="N24" s="294"/>
      <c r="O24" s="295"/>
    </row>
    <row r="25" spans="4:15" s="281" customFormat="1" ht="15" customHeight="1">
      <c r="D25" s="296" t="s">
        <v>265</v>
      </c>
      <c r="E25" s="297"/>
      <c r="F25" s="298"/>
      <c r="G25" s="299"/>
      <c r="H25" s="298"/>
      <c r="I25" s="299"/>
      <c r="J25" s="298"/>
      <c r="K25" s="299"/>
      <c r="L25" s="298"/>
      <c r="M25" s="299"/>
      <c r="N25" s="300"/>
      <c r="O25" s="301"/>
    </row>
    <row r="26" spans="4:15" s="281" customFormat="1" ht="15" customHeight="1">
      <c r="D26" s="296" t="s">
        <v>441</v>
      </c>
      <c r="E26" s="297"/>
      <c r="F26" s="298"/>
      <c r="G26" s="299">
        <v>4555</v>
      </c>
      <c r="H26" s="298"/>
      <c r="I26" s="299">
        <v>106</v>
      </c>
      <c r="J26" s="298"/>
      <c r="K26" s="299">
        <v>4009</v>
      </c>
      <c r="L26" s="298"/>
      <c r="M26" s="299">
        <v>652</v>
      </c>
      <c r="N26" s="300"/>
      <c r="O26" s="301"/>
    </row>
    <row r="27" spans="4:15" s="281" customFormat="1" ht="15" customHeight="1">
      <c r="D27" s="302"/>
      <c r="E27" s="303" t="s">
        <v>442</v>
      </c>
      <c r="F27" s="304"/>
      <c r="G27" s="305">
        <v>4555</v>
      </c>
      <c r="H27" s="304"/>
      <c r="I27" s="305">
        <v>106</v>
      </c>
      <c r="J27" s="304"/>
      <c r="K27" s="305">
        <v>4009</v>
      </c>
      <c r="L27" s="304"/>
      <c r="M27" s="305">
        <v>652</v>
      </c>
      <c r="N27" s="306"/>
      <c r="O27" s="307"/>
    </row>
    <row r="28" ht="15" customHeight="1">
      <c r="D28" s="249" t="s">
        <v>443</v>
      </c>
    </row>
    <row r="29" spans="2:30" s="308" customFormat="1" ht="15" customHeight="1">
      <c r="B29" s="309"/>
      <c r="C29" s="283"/>
      <c r="D29" s="249" t="s">
        <v>444</v>
      </c>
      <c r="E29" s="310"/>
      <c r="F29" s="309"/>
      <c r="G29" s="309"/>
      <c r="H29" s="309"/>
      <c r="I29" s="309"/>
      <c r="J29" s="309"/>
      <c r="K29" s="309"/>
      <c r="L29" s="309"/>
      <c r="M29" s="309"/>
      <c r="N29" s="309"/>
      <c r="O29" s="309"/>
      <c r="P29" s="309"/>
      <c r="AA29" s="311"/>
      <c r="AB29" s="311"/>
      <c r="AC29" s="311"/>
      <c r="AD29" s="311"/>
    </row>
    <row r="30" spans="2:30" s="308" customFormat="1" ht="15" customHeight="1">
      <c r="B30" s="309"/>
      <c r="C30" s="309"/>
      <c r="D30" s="249" t="s">
        <v>445</v>
      </c>
      <c r="E30" s="312"/>
      <c r="F30" s="309"/>
      <c r="G30" s="309"/>
      <c r="H30" s="309"/>
      <c r="I30" s="309"/>
      <c r="J30" s="313"/>
      <c r="K30" s="309"/>
      <c r="L30" s="309"/>
      <c r="M30" s="309"/>
      <c r="N30" s="309"/>
      <c r="O30" s="309"/>
      <c r="P30" s="309"/>
      <c r="AA30" s="311"/>
      <c r="AB30" s="311"/>
      <c r="AC30" s="311"/>
      <c r="AD30" s="311"/>
    </row>
    <row r="31" ht="15" customHeight="1"/>
    <row r="32" spans="3:12" ht="15" customHeight="1">
      <c r="C32" s="283" t="s">
        <v>446</v>
      </c>
      <c r="D32" s="309"/>
      <c r="E32" s="310"/>
      <c r="F32" s="309"/>
      <c r="G32" s="309"/>
      <c r="H32" s="309"/>
      <c r="I32" s="309"/>
      <c r="J32" s="309"/>
      <c r="K32" s="309"/>
      <c r="L32" s="309"/>
    </row>
    <row r="33" spans="3:12" ht="15" customHeight="1">
      <c r="C33" s="309" t="s">
        <v>447</v>
      </c>
      <c r="D33" s="309"/>
      <c r="E33" s="312"/>
      <c r="F33" s="309"/>
      <c r="G33" s="309"/>
      <c r="H33" s="309"/>
      <c r="I33" s="309"/>
      <c r="J33" s="313"/>
      <c r="K33" s="309"/>
      <c r="L33" s="309"/>
    </row>
    <row r="34" spans="3:12" ht="15" customHeight="1">
      <c r="C34" s="309" t="s">
        <v>448</v>
      </c>
      <c r="D34" s="309"/>
      <c r="E34" s="310"/>
      <c r="F34" s="309"/>
      <c r="G34" s="309"/>
      <c r="H34" s="309"/>
      <c r="I34" s="309"/>
      <c r="J34" s="309"/>
      <c r="K34" s="309"/>
      <c r="L34" s="309"/>
    </row>
    <row r="35" ht="15" customHeight="1"/>
    <row r="36" ht="15" customHeight="1"/>
    <row r="61" ht="12">
      <c r="I61" s="314"/>
    </row>
    <row r="62" ht="12">
      <c r="I62" s="314"/>
    </row>
  </sheetData>
  <mergeCells count="26">
    <mergeCell ref="D1:F2"/>
    <mergeCell ref="G1:G2"/>
    <mergeCell ref="H1:K1"/>
    <mergeCell ref="L1:L2"/>
    <mergeCell ref="M1:Q2"/>
    <mergeCell ref="H2:K2"/>
    <mergeCell ref="D5:D7"/>
    <mergeCell ref="E5:G5"/>
    <mergeCell ref="H5:L5"/>
    <mergeCell ref="M5:M7"/>
    <mergeCell ref="N5:N7"/>
    <mergeCell ref="O5:O7"/>
    <mergeCell ref="P5:P7"/>
    <mergeCell ref="Q5:Q7"/>
    <mergeCell ref="R5:R7"/>
    <mergeCell ref="S5:S7"/>
    <mergeCell ref="E6:E7"/>
    <mergeCell ref="F6:F7"/>
    <mergeCell ref="G6:G7"/>
    <mergeCell ref="H6:H7"/>
    <mergeCell ref="I6:K6"/>
    <mergeCell ref="L6:L7"/>
    <mergeCell ref="B8:C8"/>
    <mergeCell ref="B9:C9"/>
    <mergeCell ref="B18:C18"/>
    <mergeCell ref="B19:C19"/>
  </mergeCells>
  <printOptions/>
  <pageMargins left="0.3937007874015748" right="0.3937007874015748" top="0.7874015748031497" bottom="0.3937007874015748" header="0.5118110236220472" footer="0.5118110236220472"/>
  <pageSetup horizontalDpi="300" verticalDpi="300" orientation="portrait" paperSize="9" scale="67" r:id="rId1"/>
  <headerFooter alignWithMargins="0">
    <oddHeader>&amp;C&amp;A</oddHeader>
  </headerFooter>
</worksheet>
</file>

<file path=xl/worksheets/sheet8.xml><?xml version="1.0" encoding="utf-8"?>
<worksheet xmlns="http://schemas.openxmlformats.org/spreadsheetml/2006/main" xmlns:r="http://schemas.openxmlformats.org/officeDocument/2006/relationships">
  <dimension ref="A2:N39"/>
  <sheetViews>
    <sheetView zoomScale="75" zoomScaleNormal="75" workbookViewId="0" topLeftCell="A1">
      <selection activeCell="A1" sqref="A1"/>
    </sheetView>
  </sheetViews>
  <sheetFormatPr defaultColWidth="9.00390625" defaultRowHeight="13.5"/>
  <cols>
    <col min="1" max="1" width="1.12109375" style="315" customWidth="1"/>
    <col min="2" max="2" width="2.625" style="315" customWidth="1"/>
    <col min="3" max="3" width="1.12109375" style="315" customWidth="1"/>
    <col min="4" max="4" width="31.375" style="315" customWidth="1"/>
    <col min="5" max="11" width="13.875" style="315" customWidth="1"/>
    <col min="12" max="12" width="13.875" style="316" customWidth="1"/>
    <col min="13" max="16384" width="9.00390625" style="315" customWidth="1"/>
  </cols>
  <sheetData>
    <row r="1" ht="7.5" customHeight="1"/>
    <row r="2" spans="1:12" ht="29.25" customHeight="1">
      <c r="A2" s="317" t="s">
        <v>449</v>
      </c>
      <c r="B2" s="318"/>
      <c r="C2" s="319"/>
      <c r="D2" s="318"/>
      <c r="E2" s="318"/>
      <c r="F2" s="318"/>
      <c r="G2" s="318"/>
      <c r="H2" s="318"/>
      <c r="I2" s="318"/>
      <c r="J2" s="318"/>
      <c r="K2" s="318"/>
      <c r="L2" s="320"/>
    </row>
    <row r="3" spans="1:14" ht="18" customHeight="1">
      <c r="A3" s="321"/>
      <c r="B3" s="318"/>
      <c r="C3" s="318"/>
      <c r="D3" s="318"/>
      <c r="E3" s="322"/>
      <c r="F3" s="318"/>
      <c r="G3" s="318"/>
      <c r="H3" s="318"/>
      <c r="I3" s="318"/>
      <c r="J3" s="318"/>
      <c r="K3" s="318"/>
      <c r="L3" s="320"/>
      <c r="M3" s="1178"/>
      <c r="N3" s="1178"/>
    </row>
    <row r="4" spans="1:14" ht="18" customHeight="1">
      <c r="A4" s="321"/>
      <c r="B4" s="318"/>
      <c r="C4" s="318"/>
      <c r="D4" s="318"/>
      <c r="E4" s="318"/>
      <c r="F4" s="318"/>
      <c r="G4" s="318"/>
      <c r="H4" s="318"/>
      <c r="I4" s="318"/>
      <c r="J4" s="318"/>
      <c r="K4" s="318"/>
      <c r="L4" s="320"/>
      <c r="M4" s="1178"/>
      <c r="N4" s="1178"/>
    </row>
    <row r="5" spans="10:12" ht="18" customHeight="1">
      <c r="J5" s="91"/>
      <c r="L5" s="323" t="s">
        <v>450</v>
      </c>
    </row>
    <row r="6" spans="1:12" ht="36" customHeight="1">
      <c r="A6" s="1170" t="s">
        <v>451</v>
      </c>
      <c r="B6" s="1171"/>
      <c r="C6" s="1171"/>
      <c r="D6" s="1172"/>
      <c r="E6" s="324" t="s">
        <v>375</v>
      </c>
      <c r="F6" s="325"/>
      <c r="G6" s="325"/>
      <c r="H6" s="325"/>
      <c r="I6" s="325"/>
      <c r="J6" s="325"/>
      <c r="K6" s="326"/>
      <c r="L6" s="327"/>
    </row>
    <row r="7" spans="1:12" ht="36" customHeight="1">
      <c r="A7" s="1179"/>
      <c r="B7" s="1180"/>
      <c r="C7" s="1180"/>
      <c r="D7" s="1181"/>
      <c r="E7" s="1182" t="s">
        <v>182</v>
      </c>
      <c r="F7" s="328" t="s">
        <v>452</v>
      </c>
      <c r="G7" s="328"/>
      <c r="H7" s="329" t="s">
        <v>453</v>
      </c>
      <c r="I7" s="328"/>
      <c r="J7" s="328"/>
      <c r="K7" s="328"/>
      <c r="L7" s="330"/>
    </row>
    <row r="8" spans="1:12" ht="36" customHeight="1">
      <c r="A8" s="1179"/>
      <c r="B8" s="1180"/>
      <c r="C8" s="1180"/>
      <c r="D8" s="1181"/>
      <c r="E8" s="1182"/>
      <c r="F8" s="1184" t="s">
        <v>383</v>
      </c>
      <c r="G8" s="1176" t="s">
        <v>454</v>
      </c>
      <c r="H8" s="1176" t="s">
        <v>186</v>
      </c>
      <c r="I8" s="331" t="s">
        <v>187</v>
      </c>
      <c r="J8" s="324"/>
      <c r="K8" s="332"/>
      <c r="L8" s="1185" t="s">
        <v>455</v>
      </c>
    </row>
    <row r="9" spans="1:12" ht="36" customHeight="1">
      <c r="A9" s="1173"/>
      <c r="B9" s="1174"/>
      <c r="C9" s="1174"/>
      <c r="D9" s="1175"/>
      <c r="E9" s="1183"/>
      <c r="F9" s="1184"/>
      <c r="G9" s="1177"/>
      <c r="H9" s="1177"/>
      <c r="I9" s="333" t="s">
        <v>456</v>
      </c>
      <c r="J9" s="333" t="s">
        <v>388</v>
      </c>
      <c r="K9" s="333" t="s">
        <v>457</v>
      </c>
      <c r="L9" s="1185"/>
    </row>
    <row r="10" spans="1:12" ht="36" customHeight="1">
      <c r="A10" s="334"/>
      <c r="B10" s="335" t="s">
        <v>275</v>
      </c>
      <c r="C10" s="334"/>
      <c r="D10" s="336"/>
      <c r="E10" s="337">
        <v>12089</v>
      </c>
      <c r="F10" s="337">
        <v>4811</v>
      </c>
      <c r="G10" s="337">
        <v>4811</v>
      </c>
      <c r="H10" s="337">
        <v>7278</v>
      </c>
      <c r="I10" s="338">
        <v>657</v>
      </c>
      <c r="J10" s="338">
        <v>89280</v>
      </c>
      <c r="K10" s="338">
        <v>10371</v>
      </c>
      <c r="L10" s="339">
        <v>107587</v>
      </c>
    </row>
    <row r="11" spans="1:12" ht="36" customHeight="1">
      <c r="A11" s="340"/>
      <c r="B11" s="341" t="s">
        <v>276</v>
      </c>
      <c r="C11" s="340"/>
      <c r="D11" s="336"/>
      <c r="E11" s="342"/>
      <c r="F11" s="342"/>
      <c r="G11" s="342"/>
      <c r="H11" s="342"/>
      <c r="I11" s="338"/>
      <c r="J11" s="338"/>
      <c r="K11" s="338"/>
      <c r="L11" s="339"/>
    </row>
    <row r="12" spans="1:12" ht="36" customHeight="1">
      <c r="A12" s="343"/>
      <c r="B12" s="344"/>
      <c r="C12" s="340"/>
      <c r="D12" s="335" t="s">
        <v>323</v>
      </c>
      <c r="E12" s="342">
        <v>0</v>
      </c>
      <c r="F12" s="342">
        <v>0</v>
      </c>
      <c r="G12" s="342">
        <v>0</v>
      </c>
      <c r="H12" s="342">
        <v>0</v>
      </c>
      <c r="I12" s="342">
        <v>0</v>
      </c>
      <c r="J12" s="342">
        <v>0</v>
      </c>
      <c r="K12" s="338">
        <v>-1224</v>
      </c>
      <c r="L12" s="338">
        <v>-1224</v>
      </c>
    </row>
    <row r="13" spans="1:12" ht="36" customHeight="1">
      <c r="A13" s="343"/>
      <c r="B13" s="344"/>
      <c r="C13" s="334"/>
      <c r="D13" s="335" t="s">
        <v>458</v>
      </c>
      <c r="E13" s="342">
        <v>0</v>
      </c>
      <c r="F13" s="342">
        <v>0</v>
      </c>
      <c r="G13" s="342">
        <v>0</v>
      </c>
      <c r="H13" s="342">
        <v>0</v>
      </c>
      <c r="I13" s="342">
        <v>0</v>
      </c>
      <c r="J13" s="342">
        <v>0</v>
      </c>
      <c r="K13" s="338">
        <v>-31</v>
      </c>
      <c r="L13" s="338">
        <v>-31</v>
      </c>
    </row>
    <row r="14" spans="1:12" ht="36" customHeight="1">
      <c r="A14" s="343"/>
      <c r="B14" s="344"/>
      <c r="C14" s="334"/>
      <c r="D14" s="335" t="s">
        <v>459</v>
      </c>
      <c r="E14" s="342">
        <v>0</v>
      </c>
      <c r="F14" s="342">
        <v>0</v>
      </c>
      <c r="G14" s="342">
        <v>0</v>
      </c>
      <c r="H14" s="342">
        <v>0</v>
      </c>
      <c r="I14" s="338">
        <v>39</v>
      </c>
      <c r="J14" s="342">
        <v>0</v>
      </c>
      <c r="K14" s="338">
        <v>-39</v>
      </c>
      <c r="L14" s="342">
        <v>0</v>
      </c>
    </row>
    <row r="15" spans="1:12" ht="36" customHeight="1">
      <c r="A15" s="343"/>
      <c r="B15" s="344"/>
      <c r="C15" s="334"/>
      <c r="D15" s="335" t="s">
        <v>460</v>
      </c>
      <c r="E15" s="342">
        <v>0</v>
      </c>
      <c r="F15" s="342">
        <v>0</v>
      </c>
      <c r="G15" s="342">
        <v>0</v>
      </c>
      <c r="H15" s="342">
        <v>0</v>
      </c>
      <c r="I15" s="338">
        <v>-51</v>
      </c>
      <c r="J15" s="342">
        <v>0</v>
      </c>
      <c r="K15" s="338">
        <v>51</v>
      </c>
      <c r="L15" s="342">
        <v>0</v>
      </c>
    </row>
    <row r="16" spans="1:12" ht="36" customHeight="1">
      <c r="A16" s="343"/>
      <c r="B16" s="344"/>
      <c r="C16" s="334"/>
      <c r="D16" s="335" t="s">
        <v>428</v>
      </c>
      <c r="E16" s="342">
        <v>0</v>
      </c>
      <c r="F16" s="342">
        <v>0</v>
      </c>
      <c r="G16" s="342">
        <v>0</v>
      </c>
      <c r="H16" s="342">
        <v>0</v>
      </c>
      <c r="I16" s="342">
        <v>0</v>
      </c>
      <c r="J16" s="338">
        <v>6600</v>
      </c>
      <c r="K16" s="338">
        <v>-6600</v>
      </c>
      <c r="L16" s="342">
        <v>0</v>
      </c>
    </row>
    <row r="17" spans="1:12" ht="36" customHeight="1">
      <c r="A17" s="343"/>
      <c r="B17" s="344"/>
      <c r="C17" s="334"/>
      <c r="D17" s="335" t="s">
        <v>282</v>
      </c>
      <c r="E17" s="342">
        <v>0</v>
      </c>
      <c r="F17" s="342">
        <v>0</v>
      </c>
      <c r="G17" s="342">
        <v>0</v>
      </c>
      <c r="H17" s="342">
        <v>0</v>
      </c>
      <c r="I17" s="342">
        <v>0</v>
      </c>
      <c r="J17" s="342">
        <v>0</v>
      </c>
      <c r="K17" s="338">
        <v>6106</v>
      </c>
      <c r="L17" s="338">
        <v>6106</v>
      </c>
    </row>
    <row r="18" spans="1:12" ht="36" customHeight="1">
      <c r="A18" s="343"/>
      <c r="B18" s="344"/>
      <c r="C18" s="334"/>
      <c r="D18" s="335" t="s">
        <v>283</v>
      </c>
      <c r="E18" s="342">
        <v>0</v>
      </c>
      <c r="F18" s="342">
        <v>0</v>
      </c>
      <c r="G18" s="342">
        <v>0</v>
      </c>
      <c r="H18" s="342">
        <v>0</v>
      </c>
      <c r="I18" s="342">
        <v>0</v>
      </c>
      <c r="J18" s="342">
        <v>0</v>
      </c>
      <c r="K18" s="342">
        <v>0</v>
      </c>
      <c r="L18" s="342">
        <v>0</v>
      </c>
    </row>
    <row r="19" spans="1:12" ht="36" customHeight="1">
      <c r="A19" s="343"/>
      <c r="B19" s="344"/>
      <c r="C19" s="334"/>
      <c r="D19" s="335" t="s">
        <v>284</v>
      </c>
      <c r="E19" s="342">
        <v>0</v>
      </c>
      <c r="F19" s="342">
        <v>0</v>
      </c>
      <c r="G19" s="342">
        <v>0</v>
      </c>
      <c r="H19" s="342">
        <v>0</v>
      </c>
      <c r="I19" s="342">
        <v>0</v>
      </c>
      <c r="J19" s="342">
        <v>0</v>
      </c>
      <c r="K19" s="338">
        <v>-25</v>
      </c>
      <c r="L19" s="338">
        <v>-25</v>
      </c>
    </row>
    <row r="20" spans="1:12" ht="36" customHeight="1">
      <c r="A20" s="345"/>
      <c r="B20" s="346"/>
      <c r="C20" s="334"/>
      <c r="D20" s="347" t="s">
        <v>461</v>
      </c>
      <c r="E20" s="342">
        <v>0</v>
      </c>
      <c r="F20" s="342">
        <v>0</v>
      </c>
      <c r="G20" s="342">
        <v>0</v>
      </c>
      <c r="H20" s="342">
        <v>0</v>
      </c>
      <c r="I20" s="342">
        <v>0</v>
      </c>
      <c r="J20" s="342">
        <v>0</v>
      </c>
      <c r="K20" s="342">
        <v>0</v>
      </c>
      <c r="L20" s="342">
        <v>0</v>
      </c>
    </row>
    <row r="21" spans="1:12" ht="36" customHeight="1">
      <c r="A21" s="334"/>
      <c r="B21" s="335" t="s">
        <v>462</v>
      </c>
      <c r="C21" s="334"/>
      <c r="D21" s="336"/>
      <c r="E21" s="342">
        <v>0</v>
      </c>
      <c r="F21" s="342">
        <v>0</v>
      </c>
      <c r="G21" s="342">
        <v>0</v>
      </c>
      <c r="H21" s="342">
        <v>0</v>
      </c>
      <c r="I21" s="338">
        <v>-12</v>
      </c>
      <c r="J21" s="338">
        <v>6600</v>
      </c>
      <c r="K21" s="338">
        <v>-1762</v>
      </c>
      <c r="L21" s="338">
        <v>4825</v>
      </c>
    </row>
    <row r="22" spans="1:12" ht="36" customHeight="1">
      <c r="A22" s="334"/>
      <c r="B22" s="335" t="s">
        <v>288</v>
      </c>
      <c r="C22" s="334"/>
      <c r="D22" s="336"/>
      <c r="E22" s="337">
        <v>12089</v>
      </c>
      <c r="F22" s="337">
        <v>4811</v>
      </c>
      <c r="G22" s="337">
        <v>4811</v>
      </c>
      <c r="H22" s="337">
        <v>7278</v>
      </c>
      <c r="I22" s="338">
        <v>645</v>
      </c>
      <c r="J22" s="338">
        <v>95880</v>
      </c>
      <c r="K22" s="338">
        <v>8608</v>
      </c>
      <c r="L22" s="338">
        <v>112412</v>
      </c>
    </row>
    <row r="23" ht="26.25" customHeight="1"/>
    <row r="24" ht="27" customHeight="1">
      <c r="J24" s="348" t="s">
        <v>463</v>
      </c>
    </row>
    <row r="25" spans="1:10" ht="36" customHeight="1">
      <c r="A25" s="1170" t="s">
        <v>451</v>
      </c>
      <c r="B25" s="1171"/>
      <c r="C25" s="1171"/>
      <c r="D25" s="1172"/>
      <c r="E25" s="324" t="s">
        <v>375</v>
      </c>
      <c r="F25" s="332"/>
      <c r="G25" s="324" t="s">
        <v>376</v>
      </c>
      <c r="H25" s="349"/>
      <c r="I25" s="349"/>
      <c r="J25" s="1176" t="s">
        <v>464</v>
      </c>
    </row>
    <row r="26" spans="1:10" ht="51.75">
      <c r="A26" s="1173"/>
      <c r="B26" s="1174"/>
      <c r="C26" s="1174"/>
      <c r="D26" s="1175"/>
      <c r="E26" s="333" t="s">
        <v>378</v>
      </c>
      <c r="F26" s="333" t="s">
        <v>465</v>
      </c>
      <c r="G26" s="333" t="s">
        <v>466</v>
      </c>
      <c r="H26" s="333" t="s">
        <v>467</v>
      </c>
      <c r="I26" s="350" t="s">
        <v>468</v>
      </c>
      <c r="J26" s="1177"/>
    </row>
    <row r="27" spans="1:10" ht="36" customHeight="1">
      <c r="A27" s="334"/>
      <c r="B27" s="335" t="s">
        <v>275</v>
      </c>
      <c r="C27" s="334"/>
      <c r="D27" s="336"/>
      <c r="E27" s="337">
        <v>-785</v>
      </c>
      <c r="F27" s="337">
        <v>123702</v>
      </c>
      <c r="G27" s="337">
        <v>40542</v>
      </c>
      <c r="H27" s="342">
        <v>0</v>
      </c>
      <c r="I27" s="337">
        <v>40542</v>
      </c>
      <c r="J27" s="337">
        <v>164245</v>
      </c>
    </row>
    <row r="28" spans="1:10" ht="36" customHeight="1">
      <c r="A28" s="340"/>
      <c r="B28" s="341" t="s">
        <v>276</v>
      </c>
      <c r="C28" s="340"/>
      <c r="D28" s="336"/>
      <c r="E28" s="337"/>
      <c r="F28" s="337"/>
      <c r="G28" s="337"/>
      <c r="H28" s="337"/>
      <c r="I28" s="337"/>
      <c r="J28" s="337"/>
    </row>
    <row r="29" spans="1:10" ht="36" customHeight="1">
      <c r="A29" s="343"/>
      <c r="B29" s="344"/>
      <c r="C29" s="334"/>
      <c r="D29" s="335" t="s">
        <v>323</v>
      </c>
      <c r="E29" s="342">
        <v>0</v>
      </c>
      <c r="F29" s="337">
        <v>-1224</v>
      </c>
      <c r="G29" s="342">
        <v>0</v>
      </c>
      <c r="H29" s="342">
        <v>0</v>
      </c>
      <c r="I29" s="342">
        <v>0</v>
      </c>
      <c r="J29" s="337">
        <v>-1224</v>
      </c>
    </row>
    <row r="30" spans="1:10" ht="36" customHeight="1">
      <c r="A30" s="343"/>
      <c r="B30" s="344"/>
      <c r="C30" s="334"/>
      <c r="D30" s="335" t="s">
        <v>458</v>
      </c>
      <c r="E30" s="342">
        <v>0</v>
      </c>
      <c r="F30" s="337">
        <v>-31</v>
      </c>
      <c r="G30" s="342">
        <v>0</v>
      </c>
      <c r="H30" s="342">
        <v>0</v>
      </c>
      <c r="I30" s="342">
        <v>0</v>
      </c>
      <c r="J30" s="337">
        <v>-31</v>
      </c>
    </row>
    <row r="31" spans="1:10" ht="36" customHeight="1">
      <c r="A31" s="343"/>
      <c r="B31" s="344"/>
      <c r="C31" s="334"/>
      <c r="D31" s="335" t="s">
        <v>459</v>
      </c>
      <c r="E31" s="342">
        <v>0</v>
      </c>
      <c r="F31" s="342">
        <v>0</v>
      </c>
      <c r="G31" s="342">
        <v>0</v>
      </c>
      <c r="H31" s="342">
        <v>0</v>
      </c>
      <c r="I31" s="342">
        <v>0</v>
      </c>
      <c r="J31" s="342">
        <v>0</v>
      </c>
    </row>
    <row r="32" spans="1:10" ht="36" customHeight="1">
      <c r="A32" s="343"/>
      <c r="B32" s="344"/>
      <c r="C32" s="334"/>
      <c r="D32" s="335" t="s">
        <v>460</v>
      </c>
      <c r="E32" s="342">
        <v>0</v>
      </c>
      <c r="F32" s="342">
        <v>0</v>
      </c>
      <c r="G32" s="342">
        <v>0</v>
      </c>
      <c r="H32" s="342">
        <v>0</v>
      </c>
      <c r="I32" s="342">
        <v>0</v>
      </c>
      <c r="J32" s="342">
        <v>0</v>
      </c>
    </row>
    <row r="33" spans="1:10" ht="36" customHeight="1">
      <c r="A33" s="343"/>
      <c r="B33" s="344"/>
      <c r="C33" s="334"/>
      <c r="D33" s="335" t="s">
        <v>428</v>
      </c>
      <c r="E33" s="342">
        <v>0</v>
      </c>
      <c r="F33" s="342">
        <v>0</v>
      </c>
      <c r="G33" s="342">
        <v>0</v>
      </c>
      <c r="H33" s="342">
        <v>0</v>
      </c>
      <c r="I33" s="342">
        <v>0</v>
      </c>
      <c r="J33" s="342">
        <v>0</v>
      </c>
    </row>
    <row r="34" spans="1:10" ht="36" customHeight="1">
      <c r="A34" s="343"/>
      <c r="B34" s="344"/>
      <c r="C34" s="334"/>
      <c r="D34" s="335" t="s">
        <v>282</v>
      </c>
      <c r="E34" s="342">
        <v>0</v>
      </c>
      <c r="F34" s="337">
        <v>6106</v>
      </c>
      <c r="G34" s="342">
        <v>0</v>
      </c>
      <c r="H34" s="342">
        <v>0</v>
      </c>
      <c r="I34" s="342">
        <v>0</v>
      </c>
      <c r="J34" s="337">
        <v>6106</v>
      </c>
    </row>
    <row r="35" spans="1:10" ht="36" customHeight="1">
      <c r="A35" s="343"/>
      <c r="B35" s="344"/>
      <c r="C35" s="334"/>
      <c r="D35" s="335" t="s">
        <v>283</v>
      </c>
      <c r="E35" s="337">
        <v>-1689</v>
      </c>
      <c r="F35" s="337">
        <v>-1689</v>
      </c>
      <c r="G35" s="342">
        <v>0</v>
      </c>
      <c r="H35" s="342">
        <v>0</v>
      </c>
      <c r="I35" s="342">
        <v>0</v>
      </c>
      <c r="J35" s="337">
        <v>-1689</v>
      </c>
    </row>
    <row r="36" spans="1:10" ht="36" customHeight="1">
      <c r="A36" s="343"/>
      <c r="B36" s="344"/>
      <c r="C36" s="334"/>
      <c r="D36" s="335" t="s">
        <v>284</v>
      </c>
      <c r="E36" s="337">
        <v>71</v>
      </c>
      <c r="F36" s="337">
        <v>46</v>
      </c>
      <c r="G36" s="342">
        <v>0</v>
      </c>
      <c r="H36" s="342">
        <v>0</v>
      </c>
      <c r="I36" s="342">
        <v>0</v>
      </c>
      <c r="J36" s="337">
        <v>46</v>
      </c>
    </row>
    <row r="37" spans="1:10" ht="36" customHeight="1">
      <c r="A37" s="345"/>
      <c r="B37" s="346"/>
      <c r="C37" s="334"/>
      <c r="D37" s="347" t="s">
        <v>461</v>
      </c>
      <c r="E37" s="342">
        <v>0</v>
      </c>
      <c r="F37" s="342">
        <v>0</v>
      </c>
      <c r="G37" s="337">
        <v>4729</v>
      </c>
      <c r="H37" s="337">
        <v>1004</v>
      </c>
      <c r="I37" s="337">
        <v>5733</v>
      </c>
      <c r="J37" s="337">
        <v>5733</v>
      </c>
    </row>
    <row r="38" spans="1:10" ht="36" customHeight="1">
      <c r="A38" s="334"/>
      <c r="B38" s="335" t="s">
        <v>462</v>
      </c>
      <c r="C38" s="334"/>
      <c r="D38" s="336"/>
      <c r="E38" s="337">
        <v>-1617</v>
      </c>
      <c r="F38" s="337">
        <v>3208</v>
      </c>
      <c r="G38" s="337">
        <v>4729</v>
      </c>
      <c r="H38" s="337">
        <v>1004</v>
      </c>
      <c r="I38" s="337">
        <v>5733</v>
      </c>
      <c r="J38" s="337">
        <v>8941</v>
      </c>
    </row>
    <row r="39" spans="1:10" ht="36" customHeight="1">
      <c r="A39" s="334"/>
      <c r="B39" s="335" t="s">
        <v>288</v>
      </c>
      <c r="C39" s="334"/>
      <c r="D39" s="336"/>
      <c r="E39" s="337">
        <v>-2403</v>
      </c>
      <c r="F39" s="337">
        <v>126910</v>
      </c>
      <c r="G39" s="337">
        <v>45271</v>
      </c>
      <c r="H39" s="337">
        <v>1004</v>
      </c>
      <c r="I39" s="337">
        <v>46276</v>
      </c>
      <c r="J39" s="337">
        <v>173186</v>
      </c>
    </row>
  </sheetData>
  <mergeCells count="9">
    <mergeCell ref="A25:D26"/>
    <mergeCell ref="J25:J26"/>
    <mergeCell ref="M3:N4"/>
    <mergeCell ref="A6:D9"/>
    <mergeCell ref="E7:E9"/>
    <mergeCell ref="F8:F9"/>
    <mergeCell ref="G8:G9"/>
    <mergeCell ref="H8:H9"/>
    <mergeCell ref="L8:L9"/>
  </mergeCells>
  <printOptions/>
  <pageMargins left="0.3937007874015748" right="0.3937007874015748" top="0.7874015748031497" bottom="0.3937007874015748" header="0.5118110236220472" footer="0.5118110236220472"/>
  <pageSetup horizontalDpi="300" verticalDpi="300" orientation="portrait" paperSize="9" scale="58" r:id="rId2"/>
  <headerFooter alignWithMargins="0">
    <oddHeader>&amp;C&amp;A</oddHeader>
  </headerFooter>
  <drawing r:id="rId1"/>
</worksheet>
</file>

<file path=xl/worksheets/sheet9.xml><?xml version="1.0" encoding="utf-8"?>
<worksheet xmlns="http://schemas.openxmlformats.org/spreadsheetml/2006/main" xmlns:r="http://schemas.openxmlformats.org/officeDocument/2006/relationships">
  <dimension ref="A1:S41"/>
  <sheetViews>
    <sheetView workbookViewId="0" topLeftCell="A1">
      <selection activeCell="A1" sqref="A1"/>
    </sheetView>
  </sheetViews>
  <sheetFormatPr defaultColWidth="9.00390625" defaultRowHeight="13.5"/>
  <cols>
    <col min="1" max="1" width="1.4921875" style="1" customWidth="1"/>
    <col min="2" max="2" width="20.375" style="1" customWidth="1"/>
    <col min="3" max="19" width="9.25390625" style="1" customWidth="1"/>
    <col min="20" max="16384" width="9.00390625" style="1" customWidth="1"/>
  </cols>
  <sheetData>
    <row r="1" spans="2:15" s="351" customFormat="1" ht="12">
      <c r="B1" s="352"/>
      <c r="C1" s="353"/>
      <c r="D1" s="353"/>
      <c r="E1" s="99"/>
      <c r="F1" s="353"/>
      <c r="G1" s="353"/>
      <c r="H1" s="353"/>
      <c r="I1" s="353"/>
      <c r="J1" s="353"/>
      <c r="K1" s="353"/>
      <c r="L1" s="353"/>
      <c r="M1" s="353"/>
      <c r="N1" s="353"/>
      <c r="O1" s="353"/>
    </row>
    <row r="2" spans="3:8" s="10" customFormat="1" ht="30" customHeight="1">
      <c r="C2" s="354" t="s">
        <v>469</v>
      </c>
      <c r="E2" s="1202" t="s">
        <v>470</v>
      </c>
      <c r="F2" s="1203"/>
      <c r="G2" s="1203"/>
      <c r="H2" s="354" t="s">
        <v>471</v>
      </c>
    </row>
    <row r="3" spans="5:11" s="10" customFormat="1" ht="13.5" customHeight="1">
      <c r="E3" s="99"/>
      <c r="F3" s="355"/>
      <c r="G3" s="253"/>
      <c r="H3" s="1"/>
      <c r="I3" s="356"/>
      <c r="J3" s="353"/>
      <c r="K3" s="353"/>
    </row>
    <row r="4" spans="2:19" s="351" customFormat="1" ht="12.75" customHeight="1">
      <c r="B4" s="353"/>
      <c r="C4" s="353"/>
      <c r="D4" s="353"/>
      <c r="E4" s="99"/>
      <c r="F4" s="353"/>
      <c r="G4" s="353"/>
      <c r="H4" s="352"/>
      <c r="I4" s="353"/>
      <c r="J4" s="357"/>
      <c r="K4" s="357" t="s">
        <v>472</v>
      </c>
      <c r="L4" s="357"/>
      <c r="M4" s="353"/>
      <c r="N4" s="353"/>
      <c r="O4" s="353"/>
      <c r="S4" s="357"/>
    </row>
    <row r="5" spans="1:11" s="358" customFormat="1" ht="19.5" customHeight="1">
      <c r="A5" s="1193"/>
      <c r="B5" s="1194"/>
      <c r="C5" s="1199" t="s">
        <v>473</v>
      </c>
      <c r="D5" s="1200"/>
      <c r="E5" s="1200"/>
      <c r="F5" s="1200"/>
      <c r="G5" s="1200"/>
      <c r="H5" s="1200"/>
      <c r="I5" s="1200"/>
      <c r="J5" s="1200"/>
      <c r="K5" s="1201"/>
    </row>
    <row r="6" spans="1:11" s="358" customFormat="1" ht="19.5" customHeight="1">
      <c r="A6" s="1195"/>
      <c r="B6" s="1196"/>
      <c r="C6" s="1190" t="s">
        <v>182</v>
      </c>
      <c r="D6" s="1199" t="s">
        <v>183</v>
      </c>
      <c r="E6" s="1201"/>
      <c r="F6" s="1199" t="s">
        <v>184</v>
      </c>
      <c r="G6" s="1200"/>
      <c r="H6" s="1200"/>
      <c r="I6" s="1201"/>
      <c r="J6" s="1190" t="s">
        <v>378</v>
      </c>
      <c r="K6" s="1190" t="s">
        <v>474</v>
      </c>
    </row>
    <row r="7" spans="1:11" s="358" customFormat="1" ht="19.5" customHeight="1">
      <c r="A7" s="1195"/>
      <c r="B7" s="1196"/>
      <c r="C7" s="1191"/>
      <c r="D7" s="1190" t="s">
        <v>383</v>
      </c>
      <c r="E7" s="1205" t="s">
        <v>475</v>
      </c>
      <c r="F7" s="1190" t="s">
        <v>186</v>
      </c>
      <c r="G7" s="1199" t="s">
        <v>187</v>
      </c>
      <c r="H7" s="1200"/>
      <c r="I7" s="1201"/>
      <c r="J7" s="1191"/>
      <c r="K7" s="1191"/>
    </row>
    <row r="8" spans="1:18" s="358" customFormat="1" ht="22.5">
      <c r="A8" s="1197"/>
      <c r="B8" s="1198"/>
      <c r="C8" s="1204"/>
      <c r="D8" s="1192"/>
      <c r="E8" s="1205"/>
      <c r="F8" s="1192"/>
      <c r="G8" s="359" t="s">
        <v>476</v>
      </c>
      <c r="H8" s="360" t="s">
        <v>388</v>
      </c>
      <c r="I8" s="359" t="s">
        <v>477</v>
      </c>
      <c r="J8" s="1192"/>
      <c r="K8" s="1192"/>
      <c r="R8" s="361"/>
    </row>
    <row r="9" spans="1:18" s="364" customFormat="1" ht="24.75" customHeight="1">
      <c r="A9" s="1186" t="s">
        <v>478</v>
      </c>
      <c r="B9" s="1187"/>
      <c r="C9" s="363">
        <v>6828</v>
      </c>
      <c r="D9" s="363">
        <v>4759</v>
      </c>
      <c r="E9" s="363">
        <v>8</v>
      </c>
      <c r="F9" s="363">
        <v>1815</v>
      </c>
      <c r="G9" s="363">
        <v>130</v>
      </c>
      <c r="H9" s="363">
        <v>4463</v>
      </c>
      <c r="I9" s="363">
        <v>1292</v>
      </c>
      <c r="J9" s="363">
        <v>-37</v>
      </c>
      <c r="K9" s="363">
        <v>19260</v>
      </c>
      <c r="R9" s="365"/>
    </row>
    <row r="10" spans="1:18" s="364" customFormat="1" ht="24.75" customHeight="1">
      <c r="A10" s="1188" t="s">
        <v>190</v>
      </c>
      <c r="B10" s="1189"/>
      <c r="C10" s="363"/>
      <c r="D10" s="363"/>
      <c r="E10" s="363"/>
      <c r="F10" s="363"/>
      <c r="G10" s="363"/>
      <c r="H10" s="363"/>
      <c r="I10" s="363"/>
      <c r="J10" s="363"/>
      <c r="K10" s="363"/>
      <c r="R10" s="365"/>
    </row>
    <row r="11" spans="1:18" s="364" customFormat="1" ht="24.75" customHeight="1">
      <c r="A11" s="362"/>
      <c r="B11" s="366" t="s">
        <v>479</v>
      </c>
      <c r="C11" s="363">
        <v>1404</v>
      </c>
      <c r="D11" s="363">
        <v>1395</v>
      </c>
      <c r="E11" s="367" t="s">
        <v>481</v>
      </c>
      <c r="F11" s="367" t="s">
        <v>481</v>
      </c>
      <c r="G11" s="367" t="s">
        <v>481</v>
      </c>
      <c r="H11" s="367" t="s">
        <v>481</v>
      </c>
      <c r="I11" s="367" t="s">
        <v>481</v>
      </c>
      <c r="J11" s="367" t="s">
        <v>481</v>
      </c>
      <c r="K11" s="363">
        <v>2800</v>
      </c>
      <c r="R11" s="365"/>
    </row>
    <row r="12" spans="1:18" s="364" customFormat="1" ht="24.75" customHeight="1">
      <c r="A12" s="362"/>
      <c r="B12" s="366" t="s">
        <v>482</v>
      </c>
      <c r="C12" s="367" t="s">
        <v>483</v>
      </c>
      <c r="D12" s="367" t="s">
        <v>483</v>
      </c>
      <c r="E12" s="367" t="s">
        <v>483</v>
      </c>
      <c r="F12" s="363">
        <v>83</v>
      </c>
      <c r="G12" s="367" t="s">
        <v>483</v>
      </c>
      <c r="H12" s="367" t="s">
        <v>483</v>
      </c>
      <c r="I12" s="363">
        <v>-499</v>
      </c>
      <c r="J12" s="367" t="s">
        <v>483</v>
      </c>
      <c r="K12" s="363">
        <v>-415</v>
      </c>
      <c r="R12" s="365"/>
    </row>
    <row r="13" spans="1:18" s="364" customFormat="1" ht="24.75" customHeight="1">
      <c r="A13" s="362"/>
      <c r="B13" s="366" t="s">
        <v>191</v>
      </c>
      <c r="C13" s="367" t="s">
        <v>239</v>
      </c>
      <c r="D13" s="367" t="s">
        <v>484</v>
      </c>
      <c r="E13" s="367" t="s">
        <v>484</v>
      </c>
      <c r="F13" s="367" t="s">
        <v>484</v>
      </c>
      <c r="G13" s="367" t="s">
        <v>484</v>
      </c>
      <c r="H13" s="367" t="s">
        <v>484</v>
      </c>
      <c r="I13" s="363">
        <v>829</v>
      </c>
      <c r="J13" s="367" t="s">
        <v>484</v>
      </c>
      <c r="K13" s="363">
        <v>829</v>
      </c>
      <c r="R13" s="365"/>
    </row>
    <row r="14" spans="1:18" s="364" customFormat="1" ht="24.75" customHeight="1">
      <c r="A14" s="362"/>
      <c r="B14" s="366" t="s">
        <v>404</v>
      </c>
      <c r="C14" s="367" t="s">
        <v>239</v>
      </c>
      <c r="D14" s="367" t="s">
        <v>480</v>
      </c>
      <c r="E14" s="367" t="s">
        <v>480</v>
      </c>
      <c r="F14" s="367" t="s">
        <v>480</v>
      </c>
      <c r="G14" s="367" t="s">
        <v>480</v>
      </c>
      <c r="H14" s="367" t="s">
        <v>480</v>
      </c>
      <c r="I14" s="367" t="s">
        <v>480</v>
      </c>
      <c r="J14" s="363">
        <v>-11</v>
      </c>
      <c r="K14" s="363">
        <v>-11</v>
      </c>
      <c r="R14" s="365"/>
    </row>
    <row r="15" spans="1:18" s="364" customFormat="1" ht="24.75" customHeight="1">
      <c r="A15" s="362"/>
      <c r="B15" s="366" t="s">
        <v>406</v>
      </c>
      <c r="C15" s="367" t="s">
        <v>239</v>
      </c>
      <c r="D15" s="367" t="s">
        <v>480</v>
      </c>
      <c r="E15" s="363">
        <v>0</v>
      </c>
      <c r="F15" s="367" t="s">
        <v>480</v>
      </c>
      <c r="G15" s="367" t="s">
        <v>480</v>
      </c>
      <c r="H15" s="367" t="s">
        <v>480</v>
      </c>
      <c r="I15" s="367" t="s">
        <v>480</v>
      </c>
      <c r="J15" s="363">
        <v>1</v>
      </c>
      <c r="K15" s="363">
        <v>1</v>
      </c>
      <c r="R15" s="365"/>
    </row>
    <row r="16" spans="1:18" s="364" customFormat="1" ht="24.75" customHeight="1">
      <c r="A16" s="362"/>
      <c r="B16" s="366" t="s">
        <v>485</v>
      </c>
      <c r="C16" s="367" t="s">
        <v>239</v>
      </c>
      <c r="D16" s="367" t="s">
        <v>486</v>
      </c>
      <c r="E16" s="367" t="s">
        <v>486</v>
      </c>
      <c r="F16" s="367" t="s">
        <v>486</v>
      </c>
      <c r="G16" s="363">
        <v>30</v>
      </c>
      <c r="H16" s="367" t="s">
        <v>486</v>
      </c>
      <c r="I16" s="363">
        <v>-30</v>
      </c>
      <c r="J16" s="367" t="s">
        <v>486</v>
      </c>
      <c r="K16" s="367" t="s">
        <v>486</v>
      </c>
      <c r="R16" s="365"/>
    </row>
    <row r="17" spans="1:18" s="364" customFormat="1" ht="24.75" customHeight="1">
      <c r="A17" s="362"/>
      <c r="B17" s="366" t="s">
        <v>487</v>
      </c>
      <c r="C17" s="367" t="s">
        <v>239</v>
      </c>
      <c r="D17" s="367" t="s">
        <v>486</v>
      </c>
      <c r="E17" s="367" t="s">
        <v>486</v>
      </c>
      <c r="F17" s="367" t="s">
        <v>486</v>
      </c>
      <c r="G17" s="363">
        <v>-10</v>
      </c>
      <c r="H17" s="367" t="s">
        <v>486</v>
      </c>
      <c r="I17" s="363">
        <v>10</v>
      </c>
      <c r="J17" s="367" t="s">
        <v>486</v>
      </c>
      <c r="K17" s="367" t="s">
        <v>486</v>
      </c>
      <c r="R17" s="365"/>
    </row>
    <row r="18" spans="1:18" s="364" customFormat="1" ht="24.75" customHeight="1">
      <c r="A18" s="362"/>
      <c r="B18" s="366" t="s">
        <v>488</v>
      </c>
      <c r="C18" s="367" t="s">
        <v>239</v>
      </c>
      <c r="D18" s="367" t="s">
        <v>489</v>
      </c>
      <c r="E18" s="367" t="s">
        <v>489</v>
      </c>
      <c r="F18" s="367" t="s">
        <v>489</v>
      </c>
      <c r="G18" s="367" t="s">
        <v>489</v>
      </c>
      <c r="H18" s="363">
        <v>250</v>
      </c>
      <c r="I18" s="363">
        <v>-250</v>
      </c>
      <c r="J18" s="367" t="s">
        <v>489</v>
      </c>
      <c r="K18" s="367" t="s">
        <v>489</v>
      </c>
      <c r="R18" s="365"/>
    </row>
    <row r="19" spans="1:18" s="364" customFormat="1" ht="24.75" customHeight="1">
      <c r="A19" s="362"/>
      <c r="B19" s="366" t="s">
        <v>490</v>
      </c>
      <c r="C19" s="367" t="s">
        <v>239</v>
      </c>
      <c r="D19" s="367" t="s">
        <v>491</v>
      </c>
      <c r="E19" s="367" t="s">
        <v>491</v>
      </c>
      <c r="F19" s="367" t="s">
        <v>491</v>
      </c>
      <c r="G19" s="367" t="s">
        <v>491</v>
      </c>
      <c r="H19" s="367" t="s">
        <v>491</v>
      </c>
      <c r="I19" s="363">
        <v>2</v>
      </c>
      <c r="J19" s="367" t="s">
        <v>491</v>
      </c>
      <c r="K19" s="363">
        <v>2</v>
      </c>
      <c r="R19" s="365"/>
    </row>
    <row r="20" spans="1:18" s="364" customFormat="1" ht="24.75" customHeight="1">
      <c r="A20" s="362"/>
      <c r="B20" s="368" t="s">
        <v>492</v>
      </c>
      <c r="C20" s="367" t="s">
        <v>239</v>
      </c>
      <c r="D20" s="367" t="s">
        <v>493</v>
      </c>
      <c r="E20" s="367" t="s">
        <v>493</v>
      </c>
      <c r="F20" s="367" t="s">
        <v>493</v>
      </c>
      <c r="G20" s="367" t="s">
        <v>493</v>
      </c>
      <c r="H20" s="367" t="s">
        <v>493</v>
      </c>
      <c r="I20" s="367" t="s">
        <v>493</v>
      </c>
      <c r="J20" s="367" t="s">
        <v>493</v>
      </c>
      <c r="K20" s="367" t="s">
        <v>493</v>
      </c>
      <c r="R20" s="365"/>
    </row>
    <row r="21" spans="1:18" s="364" customFormat="1" ht="24.75" customHeight="1">
      <c r="A21" s="1186" t="s">
        <v>195</v>
      </c>
      <c r="B21" s="1187"/>
      <c r="C21" s="363">
        <v>1404</v>
      </c>
      <c r="D21" s="363">
        <v>1395</v>
      </c>
      <c r="E21" s="363">
        <v>0</v>
      </c>
      <c r="F21" s="363">
        <v>83</v>
      </c>
      <c r="G21" s="363">
        <v>19</v>
      </c>
      <c r="H21" s="363">
        <v>250</v>
      </c>
      <c r="I21" s="363">
        <v>63</v>
      </c>
      <c r="J21" s="363">
        <v>-10</v>
      </c>
      <c r="K21" s="363">
        <v>3206</v>
      </c>
      <c r="R21" s="365"/>
    </row>
    <row r="22" spans="1:18" s="364" customFormat="1" ht="24.75" customHeight="1">
      <c r="A22" s="1186" t="s">
        <v>494</v>
      </c>
      <c r="B22" s="1187"/>
      <c r="C22" s="363">
        <v>8233</v>
      </c>
      <c r="D22" s="363">
        <v>6154</v>
      </c>
      <c r="E22" s="363">
        <v>8</v>
      </c>
      <c r="F22" s="363">
        <v>1899</v>
      </c>
      <c r="G22" s="363">
        <v>149</v>
      </c>
      <c r="H22" s="363">
        <v>4713</v>
      </c>
      <c r="I22" s="363">
        <v>1355</v>
      </c>
      <c r="J22" s="363">
        <v>-47</v>
      </c>
      <c r="K22" s="363">
        <v>22466</v>
      </c>
      <c r="R22" s="365"/>
    </row>
    <row r="23" s="369" customFormat="1" ht="24.75" customHeight="1"/>
    <row r="24" spans="1:8" s="369" customFormat="1" ht="19.5" customHeight="1">
      <c r="A24" s="1193"/>
      <c r="B24" s="1194"/>
      <c r="C24" s="1199" t="s">
        <v>495</v>
      </c>
      <c r="D24" s="1200"/>
      <c r="E24" s="1201"/>
      <c r="F24" s="1190" t="s">
        <v>496</v>
      </c>
      <c r="G24" s="370"/>
      <c r="H24" s="371"/>
    </row>
    <row r="25" spans="1:8" s="369" customFormat="1" ht="19.5" customHeight="1">
      <c r="A25" s="1195"/>
      <c r="B25" s="1196"/>
      <c r="C25" s="1190" t="s">
        <v>497</v>
      </c>
      <c r="D25" s="1190" t="s">
        <v>380</v>
      </c>
      <c r="E25" s="1190" t="s">
        <v>381</v>
      </c>
      <c r="F25" s="1191"/>
      <c r="G25" s="370"/>
      <c r="H25" s="372"/>
    </row>
    <row r="26" spans="1:8" s="369" customFormat="1" ht="19.5" customHeight="1">
      <c r="A26" s="1195"/>
      <c r="B26" s="1196"/>
      <c r="C26" s="1191"/>
      <c r="D26" s="1191"/>
      <c r="E26" s="1191"/>
      <c r="F26" s="1191"/>
      <c r="G26" s="370"/>
      <c r="H26" s="361"/>
    </row>
    <row r="27" spans="1:8" s="369" customFormat="1" ht="22.5" customHeight="1">
      <c r="A27" s="1197"/>
      <c r="B27" s="1198"/>
      <c r="C27" s="1192"/>
      <c r="D27" s="1192"/>
      <c r="E27" s="1192"/>
      <c r="F27" s="1192"/>
      <c r="G27" s="370"/>
      <c r="H27" s="372"/>
    </row>
    <row r="28" spans="1:9" s="369" customFormat="1" ht="24.75" customHeight="1">
      <c r="A28" s="1186" t="s">
        <v>478</v>
      </c>
      <c r="B28" s="1187"/>
      <c r="C28" s="363">
        <v>-593</v>
      </c>
      <c r="D28" s="367" t="s">
        <v>498</v>
      </c>
      <c r="E28" s="363">
        <v>1685</v>
      </c>
      <c r="F28" s="367" t="s">
        <v>498</v>
      </c>
      <c r="G28" s="365"/>
      <c r="H28" s="365"/>
      <c r="I28" s="352"/>
    </row>
    <row r="29" spans="1:9" s="369" customFormat="1" ht="24.75" customHeight="1">
      <c r="A29" s="1188" t="s">
        <v>190</v>
      </c>
      <c r="B29" s="1189"/>
      <c r="C29" s="363"/>
      <c r="D29" s="363"/>
      <c r="E29" s="363"/>
      <c r="F29" s="363"/>
      <c r="G29" s="365"/>
      <c r="H29" s="365"/>
      <c r="I29" s="352"/>
    </row>
    <row r="30" spans="1:9" s="369" customFormat="1" ht="24.75" customHeight="1">
      <c r="A30" s="362"/>
      <c r="B30" s="366" t="s">
        <v>479</v>
      </c>
      <c r="C30" s="367" t="s">
        <v>481</v>
      </c>
      <c r="D30" s="367" t="s">
        <v>481</v>
      </c>
      <c r="E30" s="367" t="s">
        <v>481</v>
      </c>
      <c r="F30" s="367" t="s">
        <v>481</v>
      </c>
      <c r="G30" s="365"/>
      <c r="H30" s="365"/>
      <c r="I30" s="352"/>
    </row>
    <row r="31" spans="1:9" s="369" customFormat="1" ht="24.75" customHeight="1">
      <c r="A31" s="362"/>
      <c r="B31" s="366" t="s">
        <v>482</v>
      </c>
      <c r="C31" s="367" t="s">
        <v>483</v>
      </c>
      <c r="D31" s="367" t="s">
        <v>483</v>
      </c>
      <c r="E31" s="367" t="s">
        <v>483</v>
      </c>
      <c r="F31" s="367" t="s">
        <v>483</v>
      </c>
      <c r="G31" s="365"/>
      <c r="H31" s="365"/>
      <c r="I31" s="352"/>
    </row>
    <row r="32" spans="1:9" s="369" customFormat="1" ht="24.75" customHeight="1">
      <c r="A32" s="362"/>
      <c r="B32" s="366" t="s">
        <v>191</v>
      </c>
      <c r="C32" s="367" t="s">
        <v>484</v>
      </c>
      <c r="D32" s="367" t="s">
        <v>484</v>
      </c>
      <c r="E32" s="367" t="s">
        <v>484</v>
      </c>
      <c r="F32" s="367" t="s">
        <v>484</v>
      </c>
      <c r="G32" s="365"/>
      <c r="H32" s="365"/>
      <c r="I32" s="352"/>
    </row>
    <row r="33" spans="1:9" s="369" customFormat="1" ht="24.75" customHeight="1">
      <c r="A33" s="362"/>
      <c r="B33" s="366" t="s">
        <v>404</v>
      </c>
      <c r="C33" s="367" t="s">
        <v>480</v>
      </c>
      <c r="D33" s="367" t="s">
        <v>480</v>
      </c>
      <c r="E33" s="367" t="s">
        <v>480</v>
      </c>
      <c r="F33" s="367" t="s">
        <v>480</v>
      </c>
      <c r="G33" s="365"/>
      <c r="H33" s="365"/>
      <c r="I33" s="352"/>
    </row>
    <row r="34" spans="1:9" s="369" customFormat="1" ht="24.75" customHeight="1">
      <c r="A34" s="362"/>
      <c r="B34" s="366" t="s">
        <v>406</v>
      </c>
      <c r="C34" s="367" t="s">
        <v>480</v>
      </c>
      <c r="D34" s="367" t="s">
        <v>480</v>
      </c>
      <c r="E34" s="367" t="s">
        <v>480</v>
      </c>
      <c r="F34" s="367" t="s">
        <v>480</v>
      </c>
      <c r="G34" s="365"/>
      <c r="H34" s="365"/>
      <c r="I34" s="352"/>
    </row>
    <row r="35" spans="1:9" s="369" customFormat="1" ht="24.75" customHeight="1">
      <c r="A35" s="362"/>
      <c r="B35" s="366" t="s">
        <v>485</v>
      </c>
      <c r="C35" s="367" t="s">
        <v>486</v>
      </c>
      <c r="D35" s="367" t="s">
        <v>486</v>
      </c>
      <c r="E35" s="367" t="s">
        <v>486</v>
      </c>
      <c r="F35" s="367" t="s">
        <v>486</v>
      </c>
      <c r="G35" s="373"/>
      <c r="H35" s="365"/>
      <c r="I35" s="352"/>
    </row>
    <row r="36" spans="1:9" s="369" customFormat="1" ht="24.75" customHeight="1">
      <c r="A36" s="362"/>
      <c r="B36" s="366" t="s">
        <v>487</v>
      </c>
      <c r="C36" s="367" t="s">
        <v>486</v>
      </c>
      <c r="D36" s="367" t="s">
        <v>486</v>
      </c>
      <c r="E36" s="367" t="s">
        <v>486</v>
      </c>
      <c r="F36" s="367" t="s">
        <v>486</v>
      </c>
      <c r="G36" s="373"/>
      <c r="H36" s="365"/>
      <c r="I36" s="352"/>
    </row>
    <row r="37" spans="1:9" s="369" customFormat="1" ht="24.75" customHeight="1">
      <c r="A37" s="362"/>
      <c r="B37" s="366" t="s">
        <v>488</v>
      </c>
      <c r="C37" s="367" t="s">
        <v>489</v>
      </c>
      <c r="D37" s="367" t="s">
        <v>489</v>
      </c>
      <c r="E37" s="367" t="s">
        <v>489</v>
      </c>
      <c r="F37" s="367" t="s">
        <v>489</v>
      </c>
      <c r="G37" s="373"/>
      <c r="H37" s="365"/>
      <c r="I37" s="352"/>
    </row>
    <row r="38" spans="1:9" s="369" customFormat="1" ht="24.75" customHeight="1">
      <c r="A38" s="362"/>
      <c r="B38" s="366" t="s">
        <v>490</v>
      </c>
      <c r="C38" s="367" t="s">
        <v>491</v>
      </c>
      <c r="D38" s="367" t="s">
        <v>491</v>
      </c>
      <c r="E38" s="367" t="s">
        <v>491</v>
      </c>
      <c r="F38" s="367" t="s">
        <v>491</v>
      </c>
      <c r="G38" s="365"/>
      <c r="H38" s="365"/>
      <c r="I38" s="352"/>
    </row>
    <row r="39" spans="1:9" s="369" customFormat="1" ht="24.75" customHeight="1">
      <c r="A39" s="362"/>
      <c r="B39" s="368" t="s">
        <v>492</v>
      </c>
      <c r="C39" s="363">
        <v>-9</v>
      </c>
      <c r="D39" s="363">
        <v>-1</v>
      </c>
      <c r="E39" s="363">
        <v>-2</v>
      </c>
      <c r="F39" s="367" t="s">
        <v>493</v>
      </c>
      <c r="G39" s="365"/>
      <c r="H39" s="365"/>
      <c r="I39" s="352"/>
    </row>
    <row r="40" spans="1:9" s="369" customFormat="1" ht="24.75" customHeight="1">
      <c r="A40" s="1186" t="s">
        <v>195</v>
      </c>
      <c r="B40" s="1187"/>
      <c r="C40" s="363">
        <v>-9</v>
      </c>
      <c r="D40" s="363">
        <v>-1</v>
      </c>
      <c r="E40" s="363">
        <v>-2</v>
      </c>
      <c r="F40" s="367" t="s">
        <v>499</v>
      </c>
      <c r="G40" s="365"/>
      <c r="H40" s="365"/>
      <c r="I40" s="352"/>
    </row>
    <row r="41" spans="1:9" s="369" customFormat="1" ht="24.75" customHeight="1">
      <c r="A41" s="1186" t="s">
        <v>494</v>
      </c>
      <c r="B41" s="1187"/>
      <c r="C41" s="363">
        <v>-602</v>
      </c>
      <c r="D41" s="363">
        <v>-1</v>
      </c>
      <c r="E41" s="363">
        <v>1683</v>
      </c>
      <c r="F41" s="367" t="s">
        <v>499</v>
      </c>
      <c r="G41" s="365"/>
      <c r="H41" s="365"/>
      <c r="I41" s="352"/>
    </row>
    <row r="42" s="369" customFormat="1" ht="10.5"/>
    <row r="43" s="369" customFormat="1" ht="10.5"/>
    <row r="44" s="369" customFormat="1" ht="10.5"/>
    <row r="45" s="369" customFormat="1" ht="10.5"/>
    <row r="46" s="369" customFormat="1" ht="13.5" customHeight="1"/>
    <row r="47" s="369" customFormat="1" ht="13.5" customHeight="1"/>
    <row r="48" s="369" customFormat="1" ht="13.5" customHeight="1"/>
    <row r="49" s="369" customFormat="1" ht="13.5" customHeight="1"/>
    <row r="50" s="369" customFormat="1" ht="13.5" customHeight="1"/>
    <row r="51" s="369" customFormat="1" ht="13.5" customHeight="1"/>
    <row r="52" s="369" customFormat="1" ht="13.5" customHeight="1"/>
    <row r="53" s="369" customFormat="1" ht="13.5" customHeight="1"/>
    <row r="54" s="369" customFormat="1" ht="13.5" customHeight="1"/>
    <row r="55" s="369" customFormat="1" ht="13.5" customHeight="1"/>
    <row r="56" s="369" customFormat="1" ht="10.5"/>
    <row r="57" s="369" customFormat="1" ht="10.5"/>
    <row r="58" s="369" customFormat="1" ht="10.5"/>
    <row r="59" s="369" customFormat="1" ht="10.5"/>
    <row r="60" s="369" customFormat="1" ht="10.5"/>
    <row r="61" s="369" customFormat="1" ht="10.5"/>
    <row r="62" s="369" customFormat="1" ht="10.5"/>
    <row r="63" s="369" customFormat="1" ht="10.5"/>
    <row r="64" s="369" customFormat="1" ht="10.5"/>
    <row r="65" s="369" customFormat="1" ht="10.5"/>
    <row r="66" s="369" customFormat="1" ht="10.5"/>
  </sheetData>
  <mergeCells count="26">
    <mergeCell ref="E2:G2"/>
    <mergeCell ref="A5:B8"/>
    <mergeCell ref="C5:K5"/>
    <mergeCell ref="C6:C8"/>
    <mergeCell ref="D6:E6"/>
    <mergeCell ref="F6:I6"/>
    <mergeCell ref="J6:J8"/>
    <mergeCell ref="K6:K8"/>
    <mergeCell ref="D7:D8"/>
    <mergeCell ref="E7:E8"/>
    <mergeCell ref="F7:F8"/>
    <mergeCell ref="G7:I7"/>
    <mergeCell ref="A9:B9"/>
    <mergeCell ref="A10:B10"/>
    <mergeCell ref="A21:B21"/>
    <mergeCell ref="A22:B22"/>
    <mergeCell ref="A24:B27"/>
    <mergeCell ref="C24:E24"/>
    <mergeCell ref="F24:F27"/>
    <mergeCell ref="C25:C27"/>
    <mergeCell ref="D25:D27"/>
    <mergeCell ref="E25:E27"/>
    <mergeCell ref="A28:B28"/>
    <mergeCell ref="A29:B29"/>
    <mergeCell ref="A40:B40"/>
    <mergeCell ref="A41:B41"/>
  </mergeCells>
  <printOptions/>
  <pageMargins left="0.3937007874015748" right="0.3937007874015748" top="0.7874015748031497" bottom="0.3937007874015748" header="0.5118110236220472" footer="0.5118110236220472"/>
  <pageSetup horizontalDpi="300" verticalDpi="300" orientation="portrait" paperSize="9" scale="85" r:id="rId2"/>
  <headerFooter alignWithMargins="0">
    <oddHeader>&amp;C&amp;A</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社団法人 東京銀行協会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asizaki</cp:lastModifiedBy>
  <cp:lastPrinted>2007-06-29T04:27:03Z</cp:lastPrinted>
  <dcterms:created xsi:type="dcterms:W3CDTF">2007-01-09T05:04:25Z</dcterms:created>
  <dcterms:modified xsi:type="dcterms:W3CDTF">2007-09-10T07:42:50Z</dcterms:modified>
  <cp:category/>
  <cp:version/>
  <cp:contentType/>
  <cp:contentStatus/>
</cp:coreProperties>
</file>